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bookViews>
  <sheets>
    <sheet name="Lisez-moi" sheetId="11" r:id="rId1"/>
    <sheet name="Page de garde" sheetId="7" r:id="rId2"/>
    <sheet name="BPU-DQE Lot n°3" sheetId="4" r:id="rId3"/>
    <sheet name="BATIPRIX-DQE Lot n°3" sheetId="14" r:id="rId4"/>
    <sheet name="Coéfficients lot n°3" sheetId="9" r:id="rId5"/>
  </sheets>
  <externalReferences>
    <externalReference r:id="rId6"/>
  </externalReferences>
  <definedNames>
    <definedName name="_xlnm.Print_Area" localSheetId="2">'BPU-DQE Lot n°3'!$A$1:$I$67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8" i="4" l="1"/>
  <c r="H57" i="4"/>
  <c r="H56"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0" i="4"/>
  <c r="H5" i="4"/>
  <c r="H6" i="4"/>
  <c r="H7" i="4"/>
  <c r="H8" i="4"/>
  <c r="H9" i="4"/>
  <c r="H10" i="4"/>
  <c r="H11" i="4"/>
  <c r="H12" i="4"/>
  <c r="H13" i="4"/>
  <c r="H14" i="4"/>
  <c r="H15" i="4"/>
  <c r="H16" i="4"/>
  <c r="H17" i="4"/>
  <c r="H18" i="4"/>
  <c r="H4" i="4"/>
  <c r="H59" i="4" l="1"/>
  <c r="I37" i="14" l="1"/>
  <c r="J37" i="14" s="1"/>
  <c r="I36" i="14"/>
  <c r="J36" i="14" s="1"/>
  <c r="H35" i="14"/>
  <c r="J35" i="14" s="1"/>
  <c r="G34" i="14"/>
  <c r="J34" i="14" s="1"/>
  <c r="H33" i="14"/>
  <c r="J33" i="14" s="1"/>
  <c r="G32" i="14"/>
  <c r="J32" i="14" s="1"/>
  <c r="H31" i="14"/>
  <c r="J31" i="14" s="1"/>
  <c r="G30" i="14"/>
  <c r="J30" i="14" s="1"/>
  <c r="H29" i="14"/>
  <c r="J29" i="14" s="1"/>
  <c r="G28" i="14"/>
  <c r="J28" i="14" s="1"/>
  <c r="H27" i="14"/>
  <c r="J27" i="14" s="1"/>
  <c r="G26" i="14"/>
  <c r="J26" i="14" s="1"/>
  <c r="H25" i="14"/>
  <c r="J25" i="14" s="1"/>
  <c r="G24" i="14"/>
  <c r="J24" i="14" s="1"/>
  <c r="H23" i="14"/>
  <c r="J23" i="14" s="1"/>
  <c r="G22" i="14"/>
  <c r="J22" i="14" s="1"/>
  <c r="H21" i="14"/>
  <c r="J21" i="14" s="1"/>
  <c r="G20" i="14"/>
  <c r="J20" i="14" s="1"/>
  <c r="H19" i="14"/>
  <c r="J19" i="14" s="1"/>
  <c r="G18" i="14"/>
  <c r="J18" i="14" s="1"/>
  <c r="H17" i="14"/>
  <c r="J17" i="14" s="1"/>
  <c r="G16" i="14"/>
  <c r="J16" i="14" s="1"/>
  <c r="H15" i="14"/>
  <c r="J15" i="14" s="1"/>
  <c r="G14" i="14"/>
  <c r="J14" i="14" s="1"/>
  <c r="H13" i="14"/>
  <c r="J13" i="14" s="1"/>
  <c r="G12" i="14"/>
  <c r="J12" i="14" s="1"/>
  <c r="H11" i="14"/>
  <c r="J11" i="14" s="1"/>
  <c r="G10" i="14"/>
  <c r="J10" i="14" s="1"/>
  <c r="H9" i="14"/>
  <c r="J9" i="14" s="1"/>
  <c r="G8" i="14"/>
  <c r="J8" i="14" s="1"/>
  <c r="H7" i="14"/>
  <c r="J7" i="14" s="1"/>
  <c r="G6" i="14"/>
  <c r="J6" i="14" s="1"/>
  <c r="H5" i="14"/>
  <c r="J5" i="14" s="1"/>
  <c r="G4" i="14"/>
  <c r="J4" i="14" s="1"/>
  <c r="J38" i="14" l="1"/>
  <c r="J39" i="14" s="1"/>
</calcChain>
</file>

<file path=xl/sharedStrings.xml><?xml version="1.0" encoding="utf-8"?>
<sst xmlns="http://schemas.openxmlformats.org/spreadsheetml/2006/main" count="375" uniqueCount="206">
  <si>
    <t>N°BPU</t>
  </si>
  <si>
    <t>Prix HT</t>
  </si>
  <si>
    <t>Observations</t>
  </si>
  <si>
    <t>Désignation</t>
  </si>
  <si>
    <t>• Lot N°3 : Autres corps d'états</t>
  </si>
  <si>
    <t>Unitée</t>
  </si>
  <si>
    <t>m2</t>
  </si>
  <si>
    <t>Description</t>
  </si>
  <si>
    <r>
      <rPr>
        <b/>
        <u/>
        <sz val="11"/>
        <color theme="1"/>
        <rFont val="Calibri"/>
        <family val="2"/>
        <scheme val="minor"/>
      </rPr>
      <t>Fourniture et pose :</t>
    </r>
    <r>
      <rPr>
        <sz val="11"/>
        <color theme="1"/>
        <rFont val="Calibri"/>
        <family val="2"/>
        <scheme val="minor"/>
      </rPr>
      <t xml:space="preserve">
Cloison résistante à l'effraction 10 minutes</t>
    </r>
  </si>
  <si>
    <r>
      <rPr>
        <b/>
        <u/>
        <sz val="11"/>
        <color theme="1"/>
        <rFont val="Calibri"/>
        <family val="2"/>
        <scheme val="minor"/>
      </rPr>
      <t xml:space="preserve">Fourniture et pose </t>
    </r>
    <r>
      <rPr>
        <sz val="11"/>
        <color theme="1"/>
        <rFont val="Calibri"/>
        <family val="2"/>
        <scheme val="minor"/>
      </rPr>
      <t>:
serrure à larder électromécanique</t>
    </r>
  </si>
  <si>
    <r>
      <rPr>
        <b/>
        <u/>
        <sz val="11"/>
        <color theme="1"/>
        <rFont val="Calibri"/>
        <family val="2"/>
        <scheme val="minor"/>
      </rPr>
      <t>Fourniture et pose :</t>
    </r>
    <r>
      <rPr>
        <sz val="11"/>
        <color theme="1"/>
        <rFont val="Calibri"/>
        <family val="2"/>
        <scheme val="minor"/>
      </rPr>
      <t xml:space="preserve">
Révêtement de sol de revêtement de sol plombante</t>
    </r>
  </si>
  <si>
    <r>
      <rPr>
        <b/>
        <u/>
        <sz val="11"/>
        <color theme="1"/>
        <rFont val="Calibri"/>
        <family val="2"/>
        <scheme val="minor"/>
      </rPr>
      <t>Description :</t>
    </r>
    <r>
      <rPr>
        <sz val="11"/>
        <color theme="1"/>
        <rFont val="Calibri"/>
        <family val="2"/>
        <scheme val="minor"/>
      </rPr>
      <t xml:space="preserve"> Dalles vinyliques plombantes amovibles (marque TARKETT type Square Compact ou équivalent) dimensions 500x500 mm, constituées :
- d’un support stabilisé avec armature voile de verre non tissé,
- d’une couche d’usure non chargée de 0,70 mm renforcée par un traitement polyuréthane photoréticulé ,
Elles présenteront les caractéristiques minimum suivantes :
- Groupe d’abrasion T,
- Poinçonnement rémanent : ≤ 0,10mm,
- Glissance ≥ 0,30 (DS),
- Charges électrostatiques &lt; 2 kV,
Les dalles devront être collées à la pouasse sur les dalles ou le revêment de sol existant.
</t>
    </r>
    <r>
      <rPr>
        <b/>
        <u/>
        <sz val="11"/>
        <color theme="1"/>
        <rFont val="Calibri"/>
        <family val="2"/>
        <scheme val="minor"/>
      </rPr>
      <t xml:space="preserve">Mise en œuvre </t>
    </r>
    <r>
      <rPr>
        <sz val="11"/>
        <color theme="1"/>
        <rFont val="Calibri"/>
        <family val="2"/>
        <scheme val="minor"/>
      </rPr>
      <t>:
La mise ne œuvre devra être conforme à la norme NF DTU 53.2 P1-1. Le Produit de maintien doit être celui préconisé par le fabriquant des dalles.</t>
    </r>
  </si>
  <si>
    <t>travaux en SS4</t>
  </si>
  <si>
    <t>U</t>
  </si>
  <si>
    <t>H</t>
  </si>
  <si>
    <t>Dimension</t>
  </si>
  <si>
    <r>
      <rPr>
        <b/>
        <u/>
        <sz val="11"/>
        <color theme="1"/>
        <rFont val="Calibri"/>
        <family val="2"/>
        <scheme val="minor"/>
      </rPr>
      <t xml:space="preserve">Dimension passage libre avec porte à 90°
</t>
    </r>
    <r>
      <rPr>
        <b/>
        <sz val="11"/>
        <color theme="1"/>
        <rFont val="Calibri"/>
        <family val="2"/>
        <scheme val="minor"/>
      </rPr>
      <t>P</t>
    </r>
    <r>
      <rPr>
        <sz val="11"/>
        <color theme="1"/>
        <rFont val="Calibri"/>
        <family val="2"/>
        <scheme val="minor"/>
      </rPr>
      <t xml:space="preserve">orte 0,93 m de largeur et 2,04 m de hauteur. </t>
    </r>
  </si>
  <si>
    <r>
      <rPr>
        <b/>
        <u/>
        <sz val="11"/>
        <color theme="1"/>
        <rFont val="Calibri"/>
        <family val="2"/>
        <scheme val="minor"/>
      </rPr>
      <t xml:space="preserve">Dimension passage libre avec porte à 90°
</t>
    </r>
    <r>
      <rPr>
        <b/>
        <sz val="11"/>
        <color theme="1"/>
        <rFont val="Calibri"/>
        <family val="2"/>
        <scheme val="minor"/>
      </rPr>
      <t>P</t>
    </r>
    <r>
      <rPr>
        <sz val="11"/>
        <color theme="1"/>
        <rFont val="Calibri"/>
        <family val="2"/>
        <scheme val="minor"/>
      </rPr>
      <t xml:space="preserve">orte 0,93 m de largeur et 2,14 m de hauteur. </t>
    </r>
  </si>
  <si>
    <r>
      <rPr>
        <b/>
        <u/>
        <sz val="11"/>
        <color theme="1"/>
        <rFont val="Calibri"/>
        <family val="2"/>
        <scheme val="minor"/>
      </rPr>
      <t xml:space="preserve">Dimension passage libre avec porte à 90°
</t>
    </r>
    <r>
      <rPr>
        <b/>
        <sz val="11"/>
        <color theme="1"/>
        <rFont val="Calibri"/>
        <family val="2"/>
        <scheme val="minor"/>
      </rPr>
      <t>P</t>
    </r>
    <r>
      <rPr>
        <sz val="11"/>
        <color theme="1"/>
        <rFont val="Calibri"/>
        <family val="2"/>
        <scheme val="minor"/>
      </rPr>
      <t xml:space="preserve">orte 0,93 m de largeur et 2,24 m de hauteur. </t>
    </r>
  </si>
  <si>
    <r>
      <rPr>
        <b/>
        <u/>
        <sz val="11"/>
        <color theme="1"/>
        <rFont val="Calibri"/>
        <family val="2"/>
        <scheme val="minor"/>
      </rPr>
      <t xml:space="preserve">Dimension passage libre avec porte à 90°
</t>
    </r>
    <r>
      <rPr>
        <b/>
        <sz val="11"/>
        <color theme="1"/>
        <rFont val="Calibri"/>
        <family val="2"/>
        <scheme val="minor"/>
      </rPr>
      <t>P</t>
    </r>
    <r>
      <rPr>
        <sz val="11"/>
        <color theme="1"/>
        <rFont val="Calibri"/>
        <family val="2"/>
        <scheme val="minor"/>
      </rPr>
      <t xml:space="preserve">orte 1,03 m de largeur et 2,04 m de hauteur. </t>
    </r>
  </si>
  <si>
    <r>
      <rPr>
        <b/>
        <u/>
        <sz val="11"/>
        <color theme="1"/>
        <rFont val="Calibri"/>
        <family val="2"/>
        <scheme val="minor"/>
      </rPr>
      <t xml:space="preserve">Dimension passage libre avec porte à 90°
</t>
    </r>
    <r>
      <rPr>
        <b/>
        <sz val="11"/>
        <color theme="1"/>
        <rFont val="Calibri"/>
        <family val="2"/>
        <scheme val="minor"/>
      </rPr>
      <t>P</t>
    </r>
    <r>
      <rPr>
        <sz val="11"/>
        <color theme="1"/>
        <rFont val="Calibri"/>
        <family val="2"/>
        <scheme val="minor"/>
      </rPr>
      <t xml:space="preserve">orte 1,03 m de largeur et 2,14 m de hauteur. </t>
    </r>
  </si>
  <si>
    <r>
      <rPr>
        <b/>
        <u/>
        <sz val="11"/>
        <color theme="1"/>
        <rFont val="Calibri"/>
        <family val="2"/>
        <scheme val="minor"/>
      </rPr>
      <t xml:space="preserve">Dimension passage libre avec porte à 90°
</t>
    </r>
    <r>
      <rPr>
        <b/>
        <sz val="11"/>
        <color theme="1"/>
        <rFont val="Calibri"/>
        <family val="2"/>
        <scheme val="minor"/>
      </rPr>
      <t>P</t>
    </r>
    <r>
      <rPr>
        <sz val="11"/>
        <color theme="1"/>
        <rFont val="Calibri"/>
        <family val="2"/>
        <scheme val="minor"/>
      </rPr>
      <t xml:space="preserve">orte 1,03 m de largeur et 2,24 m de hauteur. </t>
    </r>
  </si>
  <si>
    <r>
      <rPr>
        <b/>
        <u/>
        <sz val="11"/>
        <color theme="1"/>
        <rFont val="Calibri"/>
        <family val="2"/>
        <scheme val="minor"/>
      </rPr>
      <t xml:space="preserve">Fourniture et pose </t>
    </r>
    <r>
      <rPr>
        <sz val="11"/>
        <color theme="1"/>
        <rFont val="Calibri"/>
        <family val="2"/>
        <scheme val="minor"/>
      </rPr>
      <t xml:space="preserve">:
de cylindre anti effraction 
</t>
    </r>
  </si>
  <si>
    <t>dimension cylindre cotè extérieur : 62,5 mm
dimension cylindre cotè intérieur : 32,5 BT mm</t>
  </si>
  <si>
    <t>dimension cylindre cotè extérieur : 52,5 mm
dimension cylindre cotè intérieur : 32,5 BT mm</t>
  </si>
  <si>
    <t>dimension cylindre cotè extérieur : 44,5 mm
dimension cylindre cotè intérieur : 32,5 BT mm</t>
  </si>
  <si>
    <t>dimension cylindre cotè extérieur : 97,5 mm
dimension cylindre cotè intérieur : 32,5 BT mm</t>
  </si>
  <si>
    <t>dimension cylindre cotè extérieur : 47,5 mm
dimension cylindre cotè intérieur : 32,5 BT mm</t>
  </si>
  <si>
    <t>dimension cylindre cotè extérieur : 72,5 mm
dimension cylindre cotè intérieur : 32,5 BT mm</t>
  </si>
  <si>
    <t>dimension cylindre cotè extérieur : 44,5 mm
dimension cylindre cotè intérieur : 55,5 BT mm</t>
  </si>
  <si>
    <t xml:space="preserve">Nettoyage </t>
  </si>
  <si>
    <t>Nettoyage après travaux dans local vide</t>
  </si>
  <si>
    <t>Nettoyage après travaux dans local avec meubles de bureaux + armoires</t>
  </si>
  <si>
    <t>Carottages</t>
  </si>
  <si>
    <t>diamétre 15 cm</t>
  </si>
  <si>
    <t>diamétre 20 cm</t>
  </si>
  <si>
    <t>diamétre 25 cm</t>
  </si>
  <si>
    <t>diamétre 30 cm</t>
  </si>
  <si>
    <t>diamétre 10 cm</t>
  </si>
  <si>
    <t>Carottage dans murs ou dalle béton jusqu'à 0,30 m d'épaisseur y compris protections et nettoyage</t>
  </si>
  <si>
    <r>
      <rPr>
        <b/>
        <u/>
        <sz val="11"/>
        <color theme="1"/>
        <rFont val="Calibri"/>
        <family val="2"/>
        <scheme val="minor"/>
      </rPr>
      <t xml:space="preserve">Fourniture et pose </t>
    </r>
    <r>
      <rPr>
        <sz val="11"/>
        <color theme="1"/>
        <rFont val="Calibri"/>
        <family val="2"/>
        <scheme val="minor"/>
      </rPr>
      <t xml:space="preserve">:
de cylindre standard
</t>
    </r>
  </si>
  <si>
    <r>
      <t>Cylindres européens, à bouton coté intérieur,  de type VACHETTE V5 (marque et type imposé par le site de la DGAMI),
Il faut prévoir pour chaque cylindre du temps pour le procéssus de validation spécifique au site à savoir :
 - Réalisation de l'organigramme pour validation et réalisation par DGAMI du document de pré commande,
 - Réception du document de pré commande fourni par la DGAMI,
 - Commande du ou des cylindres vers fournisseur,
 - Dés livraison et sans ouvrir les organigrammes, remise vers MOE des cyllindres pour vérification  avec la DGAMI du bon fonctionnement avec les pass généraux avant la pose,
 - pose des cylindres
 - controle par MOE du bon fonctionnement,</t>
    </r>
    <r>
      <rPr>
        <b/>
        <u/>
        <sz val="11"/>
        <color theme="1"/>
        <rFont val="Calibri"/>
        <family val="2"/>
        <scheme val="minor"/>
      </rPr>
      <t xml:space="preserve">
Les clés seront  sur l’organigramme existant du site de la DGAMI.</t>
    </r>
  </si>
  <si>
    <t>Carottage dans cloison brique ou placo jusqu'à 0,15 m d'épaisseur y compris protections et nettoyage</t>
  </si>
  <si>
    <t>dimension cylindre cotè extérieur : 30 mm
dimension cylindre cotè intérieur : 30 BT mm</t>
  </si>
  <si>
    <t>dimension cylindre cotè extérieur : 32,5 mm
dimension cylindre cotè intérieur : 32,5 BT mm</t>
  </si>
  <si>
    <r>
      <rPr>
        <b/>
        <u/>
        <sz val="11"/>
        <color theme="1"/>
        <rFont val="Calibri"/>
        <family val="2"/>
        <scheme val="minor"/>
      </rPr>
      <t>Fourniture et pose :</t>
    </r>
    <r>
      <rPr>
        <sz val="11"/>
        <color theme="1"/>
        <rFont val="Calibri"/>
        <family val="2"/>
        <scheme val="minor"/>
      </rPr>
      <t xml:space="preserve">
Bloc-porte un vantail anti-effraction 5 minutes niveau 3 selon normes   EN1627 à EN1630 
</t>
    </r>
  </si>
  <si>
    <t>dimension cylindre cotè extérieur : 35 mm
dimension cylindre cotè intérieur : 45 BT mm</t>
  </si>
  <si>
    <t>mesures de surveillance d'empoussièrement amiante</t>
  </si>
  <si>
    <t>1 pompe si surface inférieure à 10 m2</t>
  </si>
  <si>
    <t>2 pompes si surface comprise entre 10 m2 et 100 m2</t>
  </si>
  <si>
    <r>
      <t xml:space="preserve">La fourniture et pose d’une porte simple vantail  métallique anti effraction marque DOORTAL type BLOCUS 4 
</t>
    </r>
    <r>
      <rPr>
        <u/>
        <sz val="11"/>
        <color theme="1"/>
        <rFont val="Calibri"/>
        <family val="2"/>
        <scheme val="minor"/>
      </rPr>
      <t>constitué de</t>
    </r>
    <r>
      <rPr>
        <sz val="11"/>
        <color theme="1"/>
        <rFont val="Calibri"/>
        <family val="2"/>
        <scheme val="minor"/>
      </rPr>
      <t xml:space="preserve"> :
- vantail épaisseur 80 mm, constitué de deux tôles d'acierd'épaisseur 20/10</t>
    </r>
    <r>
      <rPr>
        <vertAlign val="superscript"/>
        <sz val="11"/>
        <color theme="1"/>
        <rFont val="Calibri"/>
        <family val="2"/>
        <scheme val="minor"/>
      </rPr>
      <t xml:space="preserve">é </t>
    </r>
    <r>
      <rPr>
        <sz val="11"/>
        <color theme="1"/>
        <rFont val="Calibri"/>
        <family val="2"/>
        <scheme val="minor"/>
      </rPr>
      <t xml:space="preserve">assemblées par points de soudure invisibles,
- renforts intérieurs en acier,
- isolation interne en laine minérale et matèriaux isolants,
</t>
    </r>
    <r>
      <rPr>
        <u/>
        <sz val="11"/>
        <color theme="1"/>
        <rFont val="Calibri"/>
        <family val="2"/>
        <scheme val="minor"/>
      </rPr>
      <t>avec les caractéristiques suivantes :</t>
    </r>
    <r>
      <rPr>
        <sz val="11"/>
        <color theme="1"/>
        <rFont val="Calibri"/>
        <family val="2"/>
        <scheme val="minor"/>
      </rPr>
      <t xml:space="preserve">
- coefficient de transmission thermique Uw = 1,6 W/m2.K
- performances coupe-feu EI 60 minutes recto/verso
- classement anti effraction 10 minutes - niveau 4 -  CR4 selon norme EN1627 à 1630
- Finition : acier galvanisé + thermolaquage anticorrosion C5-M - teinte RAL (au choix du MOE),
</t>
    </r>
    <r>
      <rPr>
        <u/>
        <sz val="11"/>
        <color theme="1"/>
        <rFont val="Calibri"/>
        <family val="2"/>
        <scheme val="minor"/>
      </rPr>
      <t>Elle sera équipée :</t>
    </r>
    <r>
      <rPr>
        <sz val="11"/>
        <color theme="1"/>
        <rFont val="Calibri"/>
        <family val="2"/>
        <scheme val="minor"/>
      </rPr>
      <t xml:space="preserve">
• d'un passe -cable invisible + gaine
• d'un ferme porte bras glissiére validé par le fournisseur  et le PV de la porte.
• d'un judas coupe-feu grand angle
• de 3 pions antidégondage
• d'une serrure 3 points électromécanique  de type ISEO Multiblindo avec pênes basculants avec prises dans le montant latèral, 
• de 4 paumelles doubles broches réglables, 
• d’une fermeture complémentaire deux points de type STYLL BARR,
• de 2 cylindres européens de type VACHETTE Radial NT + avec bouton coté intérieur (un pour la serrure et un pour la styll barr) 
• de béquille (cotè intérieur) + poignée palière sur plaque blindée de la marque DOORTAL,
• d’un seuil en aluminium  en recouvrement 4 faces.
La mis en service de la porte devra être réalisée par le fabriquant de cette dernière avec un  PV a remettre au MOE
</t>
    </r>
    <r>
      <rPr>
        <b/>
        <u/>
        <sz val="11"/>
        <color theme="1"/>
        <rFont val="Calibri"/>
        <family val="2"/>
        <scheme val="minor"/>
      </rPr>
      <t>Les clés seront  sur l’organigramme existant du site de la DGAMI.</t>
    </r>
  </si>
  <si>
    <t>fourniture et pose coté intérieur de films translucide</t>
  </si>
  <si>
    <t>Films translucide sur vitrages</t>
  </si>
  <si>
    <t>Films solaire sur vitrages</t>
  </si>
  <si>
    <t>fourniture et pose coté extérieur de films contrôle solaire extèrieur miroir de la marque FILMATEC type SUN SILVER 80 ou équivalent ayant les caractéristiques suivantes :
- réflexion lumiére visible extèrieure 65%
- Energie solaire totale rejetée - 84%</t>
  </si>
  <si>
    <t>Films occultants sur vitrages</t>
  </si>
  <si>
    <r>
      <rPr>
        <b/>
        <u/>
        <sz val="11"/>
        <color theme="1"/>
        <rFont val="Calibri"/>
        <family val="2"/>
        <scheme val="minor"/>
      </rPr>
      <t>Description :</t>
    </r>
    <r>
      <rPr>
        <sz val="11"/>
        <color theme="1"/>
        <rFont val="Calibri"/>
        <family val="2"/>
        <scheme val="minor"/>
      </rPr>
      <t xml:space="preserve">
Cloison anti effracton 10 minutes (avec PV) TYPE SECURISTIL double ossature de 220 mm toute hauteur (ht=3.60m) composée :
- D’une ossature constituée :
• de deux bacs SECURISTIL sur chaque coté de la paroi en acier galvanisé Z350 d’une épaisseur 63/100e mm, 
• d’un rail bas SECURISTIL en acier galvanisé Z 275 d’une épaisseur  de 1.5 mm à ailes dissymétriques de 50 et 30 mm, pour fixation au sol,
• d’une cornière haute SECURISTIL en acier galvanisé Z 275 d’une épaisseur  de 1.5 mm pour fixation haute du bac,
- De parements en Placo Duo Tech 25 d’une épaisseur de 25 mm de chaque côté du parement,
- D’une isolation acoustique en laine minérale semi rigide PAR Plus 75 dans l’âme de la cloison, 
</t>
    </r>
    <r>
      <rPr>
        <b/>
        <u/>
        <sz val="11"/>
        <color theme="1"/>
        <rFont val="Calibri"/>
        <family val="2"/>
        <scheme val="minor"/>
      </rPr>
      <t>Mise en œuvre :</t>
    </r>
    <r>
      <rPr>
        <sz val="11"/>
        <color theme="1"/>
        <rFont val="Calibri"/>
        <family val="2"/>
        <scheme val="minor"/>
      </rPr>
      <t xml:space="preserve">
- Le rail bas de la cloison devra être fixé par des chevilles au sol pour ne pas perdre le PV du fabriquant. 
- La pose de la cloison devra être conforme à la préconisation du fabriquant pour garantir la conformité aux procès-verbaux et rapports d’essais de ce type de cloison.
- Jointoiement, entre plaques de parements, assuré par bandes spéciales collées, lissées.
- Renforcement des angles saillants sur toute leur hauteur par cornières d’angles métalliques fixées par collage dans l’épaisseur de l’enduit lissé. Renforcement mécanique de l’âme des cloisons pour support de charges.
- Rebouchage des têtes de vis des défauts localisés à l’enduit approprié, révision et égrenage des parements pour offrir à l’entrepreneur chargé des travaux de peinture des supports aptes et compatibles aux types de finition prévus.
</t>
    </r>
  </si>
  <si>
    <t>mesures d'empoussièrement (non imposées réglementairement) avant et après intervention sur amiante en SS4 avec :
- déplacements pour pose et dépose de pompes
- pose des pompes   
- annalyses
- rapport</t>
  </si>
  <si>
    <t>fourniture et pose coté extérieur de films occultants extèrieur miroir de la marque FILMATEC type SKY BLACK 99XC</t>
  </si>
  <si>
    <t>dimension cylindre cotè extérieur : 95 mm
dimension cylindre cotè intérieur : 30 BT mm</t>
  </si>
  <si>
    <t>dimension cylindre cotè extérieur : 70 mm
dimension cylindre cotè intérieur : 30 BT mm</t>
  </si>
  <si>
    <t>dimension cylindre cotè extérieur : 60 mm
dimension cylindre cotè intérieur : 30 BT mm</t>
  </si>
  <si>
    <t>dimension cylindre cotè extérieur : 50 mm
dimension cylindre cotè intérieur : 30 BT mm</t>
  </si>
  <si>
    <t>dimension cylindre cotè extérieur : 45 mm
dimension cylindre cotè intérieur : 30 BT mm</t>
  </si>
  <si>
    <t>dimension cylindre cotè extérieur : 45 mm
dimension cylindre cotè intérieur : 55 BT mm</t>
  </si>
  <si>
    <r>
      <t>Cylindres européens, à bouton coté intérieur,  de type VACHETTE Radial NT + (marque et type imposé par le site de la DGAMI),
Il faut prévoir pour chaque cylindre du temps pour le procéssus de validation spécifique au site à savoir :
 - Réalisation de l'organigramme pour validation et réalisation par DGAMI du document de pré commande,
 - Réception du document de pré commande fourni par la DGAMI,
 - Commande du ou des cylindres vers fournisseur,
 - Dés livraison et sans ouvrir les organigrammes, remise vers MOE des cyllindres pour vérification  avec la DGAMI du bon fonctionnement avec les pass généraux avant la pose,
 - pose des cylindres
 - controle par MOE du bon fonctionnement et de la conformitée de la pose</t>
    </r>
    <r>
      <rPr>
        <u/>
        <sz val="11"/>
        <color theme="1"/>
        <rFont val="Calibri"/>
        <family val="2"/>
        <scheme val="minor"/>
      </rPr>
      <t xml:space="preserve"> </t>
    </r>
    <r>
      <rPr>
        <b/>
        <u/>
        <sz val="11"/>
        <color theme="1"/>
        <rFont val="Calibri"/>
        <family val="2"/>
        <scheme val="minor"/>
      </rPr>
      <t>(un cylindre radial NT+  ne doit pas dépasser de plus de 3 mm ,
Les clés seront  sur l’organigramme existant du site de la DGAMI.</t>
    </r>
  </si>
  <si>
    <r>
      <t>serrure à larder électromécanique 2 points à sureté positive de type ALBLOY réf KEL564100440</t>
    </r>
    <r>
      <rPr>
        <sz val="11"/>
        <color rgb="FFFF0000"/>
        <rFont val="Calibri"/>
        <family val="2"/>
        <scheme val="minor"/>
      </rPr>
      <t xml:space="preserve"> </t>
    </r>
    <r>
      <rPr>
        <sz val="11"/>
        <color theme="1"/>
        <rFont val="Calibri"/>
        <family val="2"/>
        <scheme val="minor"/>
      </rPr>
      <t>(sans le raccordement qui est à la charge du marché SECDEF),</t>
    </r>
  </si>
  <si>
    <r>
      <t xml:space="preserve">La fourniture et pose d’une porte simple vantail  métallique anti effraction marque DOORTAL type BLOCUS 3
</t>
    </r>
    <r>
      <rPr>
        <u/>
        <sz val="11"/>
        <color theme="1"/>
        <rFont val="Calibri"/>
        <family val="2"/>
        <scheme val="minor"/>
      </rPr>
      <t>constitué de</t>
    </r>
    <r>
      <rPr>
        <sz val="11"/>
        <color theme="1"/>
        <rFont val="Calibri"/>
        <family val="2"/>
        <scheme val="minor"/>
      </rPr>
      <t xml:space="preserve"> :
- vantail épaisseur 60 mm, constitué de deux tôles d'acier d'épaisseur 20/10</t>
    </r>
    <r>
      <rPr>
        <vertAlign val="superscript"/>
        <sz val="11"/>
        <color theme="1"/>
        <rFont val="Calibri"/>
        <family val="2"/>
        <scheme val="minor"/>
      </rPr>
      <t xml:space="preserve">é </t>
    </r>
    <r>
      <rPr>
        <sz val="11"/>
        <color theme="1"/>
        <rFont val="Calibri"/>
        <family val="2"/>
        <scheme val="minor"/>
      </rPr>
      <t xml:space="preserve">assemblées par points de soudure invisibles,
- renforts intérieurs en acier,
- isolation interne en laine minérale,
</t>
    </r>
    <r>
      <rPr>
        <u/>
        <sz val="11"/>
        <color theme="1"/>
        <rFont val="Calibri"/>
        <family val="2"/>
        <scheme val="minor"/>
      </rPr>
      <t>avec les caractéristiques suivantes :</t>
    </r>
    <r>
      <rPr>
        <sz val="11"/>
        <color theme="1"/>
        <rFont val="Calibri"/>
        <family val="2"/>
        <scheme val="minor"/>
      </rPr>
      <t xml:space="preserve">
- coefficient de transmission thermique Uw = 2,1 W/m2.K
- performances coupe-feu EI 30 minutes recto/verso
- classement anti effraction 5 minutes - niveau 3 -  CR3 selon norme EN1627 à 1630
- Finition : acier galvanisé + thermolaquage anticorrosion C5-M - teinte RAL (au choix du MOE),
</t>
    </r>
    <r>
      <rPr>
        <u/>
        <sz val="11"/>
        <color theme="1"/>
        <rFont val="Calibri"/>
        <family val="2"/>
        <scheme val="minor"/>
      </rPr>
      <t>Elle sera équipée :</t>
    </r>
    <r>
      <rPr>
        <sz val="11"/>
        <color theme="1"/>
        <rFont val="Calibri"/>
        <family val="2"/>
        <scheme val="minor"/>
      </rPr>
      <t xml:space="preserve">
• d'un passe - cable invisible + gaine
• d'un ferme porte bras glissiére validé par le fournisseur  et le PV de la porte.
• d'un judas coupe-feu grand angle
• de 3 pions antidégondage
• d'une serrure à larder électromécanique à sureté positive de type ABLOY réf EL 566 avec béquille et passe fil encastré entre la serrure et le côté paumelle,
• de 3 paumelles en acier zingué, 
• d’une fermeture complémentaire deux points de type STYLL BARR,
• de 2 cylindres européens de type VACHETTE Radial NT + avec bouton coté intérieur (un pour la serrure et un pour la styll barr) 
• de garnitures et béquille double en aluminium anodisé,
• d’un seuil en aluminium  en recouvrement 4 faces.
La mis en service de la porte devra être réalisée par le fabriquant de cette dernière avec un  PV a remettre au MOE
</t>
    </r>
    <r>
      <rPr>
        <b/>
        <u/>
        <sz val="11"/>
        <color theme="1"/>
        <rFont val="Calibri"/>
        <family val="2"/>
        <scheme val="minor"/>
      </rPr>
      <t>Les clés seront  sur l’organigramme existant du site de la DGAMI.</t>
    </r>
  </si>
  <si>
    <t>MAIN D'ŒUVRE ET TRAVAUX DIVERS</t>
  </si>
  <si>
    <r>
      <rPr>
        <b/>
        <u/>
        <sz val="11"/>
        <color theme="1"/>
        <rFont val="Calibri"/>
        <family val="2"/>
        <scheme val="minor"/>
      </rPr>
      <t>Fourniture et pose :</t>
    </r>
    <r>
      <rPr>
        <sz val="11"/>
        <color theme="1"/>
        <rFont val="Calibri"/>
        <family val="2"/>
        <scheme val="minor"/>
      </rPr>
      <t xml:space="preserve">
Bloc-porte un vantail anti-effraction 10 minutes niveau 4 selon normes   EN1627 à EN1630 
</t>
    </r>
  </si>
  <si>
    <r>
      <t>Taux horaire de mains d'œuvre pour travaux en sous-section 4 "amiante" y compris mise en œuvre des protections collectives et individuelles, des consommables, de la gestion et le traitement des déchets avec TRACK DECHETS ,</t>
    </r>
    <r>
      <rPr>
        <b/>
        <sz val="11"/>
        <color theme="1"/>
        <rFont val="Calibri"/>
        <family val="2"/>
        <scheme val="minor"/>
      </rPr>
      <t xml:space="preserve"> et le cas échéant mesure sur opérateur.</t>
    </r>
  </si>
  <si>
    <t xml:space="preserve">3.0 </t>
  </si>
  <si>
    <t>3.1</t>
  </si>
  <si>
    <t>BPU 3-001</t>
  </si>
  <si>
    <t>BPU 3-002</t>
  </si>
  <si>
    <t>BPU 3-003</t>
  </si>
  <si>
    <t>BPU 3-101</t>
  </si>
  <si>
    <t>REVETEMENT DE SOL</t>
  </si>
  <si>
    <t>PLATRERIE - MENUISERIES INTERIEURS</t>
  </si>
  <si>
    <t>3.2</t>
  </si>
  <si>
    <t>BPU 3-201</t>
  </si>
  <si>
    <t>BPU 3-202</t>
  </si>
  <si>
    <t>BPU 3-203</t>
  </si>
  <si>
    <t>BPU 3-204</t>
  </si>
  <si>
    <t>BPU 3-205</t>
  </si>
  <si>
    <t>BPU 3-206</t>
  </si>
  <si>
    <t>BPU 3-207</t>
  </si>
  <si>
    <t>BPU 3-208</t>
  </si>
  <si>
    <t>BPU 3-209</t>
  </si>
  <si>
    <t>BPU 3-210</t>
  </si>
  <si>
    <t>BPU 3-211</t>
  </si>
  <si>
    <t>BPU 3-212</t>
  </si>
  <si>
    <t>BPU 3-213</t>
  </si>
  <si>
    <t>BPU 3-214</t>
  </si>
  <si>
    <t>BPU 3-215</t>
  </si>
  <si>
    <t>BPU 3-216</t>
  </si>
  <si>
    <t>BPU 3-217</t>
  </si>
  <si>
    <t>BPU 3-218</t>
  </si>
  <si>
    <t>BPU 3-219</t>
  </si>
  <si>
    <t>BPU 3-220</t>
  </si>
  <si>
    <t>BPU 3-221</t>
  </si>
  <si>
    <t>BPU 3-222</t>
  </si>
  <si>
    <t>BPU 3-223</t>
  </si>
  <si>
    <t>BPU 3-224</t>
  </si>
  <si>
    <t>BPU 3-225</t>
  </si>
  <si>
    <t>BPU 3-226</t>
  </si>
  <si>
    <t>BPU 3-227</t>
  </si>
  <si>
    <t>BPU 3-228</t>
  </si>
  <si>
    <t>BPU 3-229</t>
  </si>
  <si>
    <t>BPU 3-230</t>
  </si>
  <si>
    <t>BPU 3-231</t>
  </si>
  <si>
    <t>FILMS SUR VITRAGES</t>
  </si>
  <si>
    <t>BPU 3-004</t>
  </si>
  <si>
    <t>BPU 3-005</t>
  </si>
  <si>
    <t>BPU 3-006</t>
  </si>
  <si>
    <t>BPU 3-007</t>
  </si>
  <si>
    <t>BPU 3-008</t>
  </si>
  <si>
    <t>BPU 3-009</t>
  </si>
  <si>
    <t>BPU 3-010</t>
  </si>
  <si>
    <t>BPU 3-011</t>
  </si>
  <si>
    <t>BPU 3-012</t>
  </si>
  <si>
    <t>BPU 3-013</t>
  </si>
  <si>
    <t>BPU 3-014</t>
  </si>
  <si>
    <t>BPU 3-015</t>
  </si>
  <si>
    <t>3.3</t>
  </si>
  <si>
    <t>BPU 3-301</t>
  </si>
  <si>
    <t>BPU 3-302</t>
  </si>
  <si>
    <t>BPU 3-303</t>
  </si>
  <si>
    <t>Pondération / fréquence (1/10/100)</t>
  </si>
  <si>
    <t>Montant Total
(Prix Pondéré)</t>
  </si>
  <si>
    <t>dimension cylindre cotè extérieur : 40 mm
dimension cylindre cotè intérieur : 40 BT mm</t>
  </si>
  <si>
    <t>dimension cylindre cotè extérieur : 32,5 mm
dimension cylindre cotè intérieur : 10 BT mm</t>
  </si>
  <si>
    <r>
      <rPr>
        <b/>
        <u/>
        <sz val="11"/>
        <color theme="1"/>
        <rFont val="Calibri"/>
        <family val="2"/>
        <scheme val="minor"/>
      </rPr>
      <t xml:space="preserve">Fourniture et pose </t>
    </r>
    <r>
      <rPr>
        <sz val="11"/>
        <color theme="1"/>
        <rFont val="Calibri"/>
        <family val="2"/>
        <scheme val="minor"/>
      </rPr>
      <t xml:space="preserve">:
de cylindre anti effraction </t>
    </r>
  </si>
  <si>
    <t>BPU 3-232</t>
  </si>
  <si>
    <r>
      <t>Cylindres européens,</t>
    </r>
    <r>
      <rPr>
        <b/>
        <sz val="11"/>
        <color theme="1"/>
        <rFont val="Calibri"/>
        <family val="2"/>
        <scheme val="minor"/>
      </rPr>
      <t xml:space="preserve"> sans  bouton coté intérieur (pour grilles COBRA)</t>
    </r>
    <r>
      <rPr>
        <sz val="11"/>
        <color theme="1"/>
        <rFont val="Calibri"/>
        <family val="2"/>
        <scheme val="minor"/>
      </rPr>
      <t xml:space="preserve">,  de type VACHETTE Radial NT + (marque et type imposé par le site de la DGAMI),
Il faut prévoir pour chaque cylindre du temps pour le procéssus de validation spécifique au site à savoir :
 - Réalisation de l'organigramme pour validation et réalisation par DGAMI du document de pré commande,
 - Réception du document de pré commande fourni par la DGAMI,
 - Commande du ou des cylindres vers fournisseur,
 - Dés livraison et sans ouvrir les organigrammes, remise vers MOE des cyllindres pour vérification  avec la DGAMI du bon fonctionnement avec les pass généraux avant la pose,
 - pose des cylindres
 - controle par MOE du bon fonctionnement et de la conformitée de la pose (un cylindre radial </t>
    </r>
    <r>
      <rPr>
        <b/>
        <u/>
        <sz val="11"/>
        <color theme="1"/>
        <rFont val="Calibri"/>
        <family val="2"/>
        <scheme val="minor"/>
      </rPr>
      <t>NT+  ne doit pas dépasser de plus de 3 mm ,
Les clés seront  sur l’organigramme existant du site de la DGAMI.</t>
    </r>
  </si>
  <si>
    <r>
      <t xml:space="preserve">Cylindres européens, </t>
    </r>
    <r>
      <rPr>
        <b/>
        <sz val="11"/>
        <color theme="1"/>
        <rFont val="Calibri"/>
        <family val="2"/>
        <scheme val="minor"/>
      </rPr>
      <t xml:space="preserve"> sans  bouton coté intérieur (pour grilles COBRA),  </t>
    </r>
    <r>
      <rPr>
        <sz val="11"/>
        <color theme="1"/>
        <rFont val="Calibri"/>
        <family val="2"/>
        <scheme val="minor"/>
      </rPr>
      <t xml:space="preserve">de type VACHETTE V5 (marque et type imposé par le site de la DGAMI),
Il faut prévoir pour chaque cylindre du temps pour le procéssus de validation spécifique au site à savoir :
 - Réalisation de l'organigramme pour validation et réalisation par DGAMI du document de pré commande,
 - Réception du document de pré commande fourni par la DGAMI,
 - Commande du ou des cylindres vers fournisseur,
 - Dés livraison et sans ouvrir les organigrammes, remise vers MOE des cyllindres pour vérification  avec la DGAMI du bon fonctionnement avec les pass généraux avant la pose,
 - pose des cylindres
 - controle par MOE du bon fonctionnement,
</t>
    </r>
    <r>
      <rPr>
        <b/>
        <u/>
        <sz val="11"/>
        <color theme="1"/>
        <rFont val="Calibri"/>
        <family val="2"/>
        <scheme val="minor"/>
      </rPr>
      <t>Les clés seront  sur l’organigramme existant du site de la DGAMI.</t>
    </r>
  </si>
  <si>
    <t>dimension cylindre cotè extérieur : 30 mm
dimension cylindre cotè intérieur : 10 BT mm</t>
  </si>
  <si>
    <t>BPU 3-233</t>
  </si>
  <si>
    <t>MARCHÉ PUBLIC DE TRAVAUX</t>
  </si>
  <si>
    <t>BPU - bordereaux des prix unitaires</t>
  </si>
  <si>
    <t>PERSONNE PUBLIQUE</t>
  </si>
  <si>
    <t>ÉTAT - MINISTÈRE DES ARMÉES</t>
  </si>
  <si>
    <t>Quartier Margueritte – BP 14 – 35998 RENNES CEDEX 9</t>
  </si>
  <si>
    <t>CHARGÉ DU SUIVI</t>
  </si>
  <si>
    <t>OBJET DE LA CONSULTATION</t>
  </si>
  <si>
    <t>ÉTABLISSEMENT DU SID-NO  DE RENNES</t>
  </si>
  <si>
    <t>Établissement du Service d'Infrastructure de la Défense Nord-Oeust de Rennes</t>
  </si>
  <si>
    <t>Base de Défense Rennes-Vannes-Coëtquidan - BRUZ (35) – Marché à bons de commande pour la réalisation de travaux d’adaptation et de maintenance de niveau 5 de tous corps d'états techniques sur le site de DGA MI à BRUZ (35)</t>
  </si>
  <si>
    <t xml:space="preserve">UNITE DE SOUTIEN D’INFRASTRUCTURE DE LA DEFENSE DE RENNES
QUARTIER MARGUERITTE – BP 14 – 35998 RENNES CEDEX 9
</t>
  </si>
  <si>
    <t>N°
Poste</t>
  </si>
  <si>
    <t>Désignation corps
d'état "BATIPRIX"</t>
  </si>
  <si>
    <t>Code ouvrage BATIPRIX
commençant par :</t>
  </si>
  <si>
    <t>Coefficients de vente</t>
  </si>
  <si>
    <t xml:space="preserve">Ouvrages communs </t>
  </si>
  <si>
    <t>CN</t>
  </si>
  <si>
    <t>Ouvrages élémentaires</t>
  </si>
  <si>
    <t>Fournitures hors bordereau</t>
  </si>
  <si>
    <t>KB</t>
  </si>
  <si>
    <t>KF</t>
  </si>
  <si>
    <t>Kopc</t>
  </si>
  <si>
    <t xml:space="preserve">
KB : Coefficient de vente contractuel sur prix bordereau "BATIPRIX"
KF : Coefficient d'approvisionnement (Cas fourniture hors BATIPRIX)
KOPC : Coefficient d'encadrement des autres lots
</t>
  </si>
  <si>
    <t>Gros-œuvre  -  maçonnerie</t>
  </si>
  <si>
    <t>01</t>
  </si>
  <si>
    <t>Plâtrerie (plaque de plâtre)</t>
  </si>
  <si>
    <t>02</t>
  </si>
  <si>
    <t>Plomberie  -Sanitaire</t>
  </si>
  <si>
    <t>28</t>
  </si>
  <si>
    <t>Chauffage</t>
  </si>
  <si>
    <t>32</t>
  </si>
  <si>
    <t>Ventilation</t>
  </si>
  <si>
    <t>34</t>
  </si>
  <si>
    <t>Climatisation</t>
  </si>
  <si>
    <t>35</t>
  </si>
  <si>
    <t>Menuiserie extérieure</t>
  </si>
  <si>
    <t>41</t>
  </si>
  <si>
    <t>Menuiserie agencement intérieur</t>
  </si>
  <si>
    <t>42</t>
  </si>
  <si>
    <t>Métallerie (acier – aluminium)</t>
  </si>
  <si>
    <t>43</t>
  </si>
  <si>
    <t>Stores et fermetures</t>
  </si>
  <si>
    <t>44</t>
  </si>
  <si>
    <t>Peinture -  Revêtement intérieurs</t>
  </si>
  <si>
    <t>55</t>
  </si>
  <si>
    <t>Ravalement peinture -  Revêtement extérieurs</t>
  </si>
  <si>
    <t>56</t>
  </si>
  <si>
    <t>Vitrerie  - miroiterie</t>
  </si>
  <si>
    <t>58</t>
  </si>
  <si>
    <t>Carrelage et revêtement mural</t>
  </si>
  <si>
    <t>59</t>
  </si>
  <si>
    <t xml:space="preserve">Revêtement de sol (sauf carrelage) </t>
  </si>
  <si>
    <t>60</t>
  </si>
  <si>
    <t>Montant de prestations avec OPC</t>
  </si>
  <si>
    <t>Montants HT des cumuls de bon de commande &lt; 15 000,00 € HT</t>
  </si>
  <si>
    <t>Montants HT des cumuls de bon de commande &gt; 15 000,00 € HT</t>
  </si>
  <si>
    <t>Définition des coefficients :</t>
  </si>
  <si>
    <t>Montants HT annuels estimés commandés en ouvrage élémentaires par corps d'état "BATIPRIX" ou Hors bordereau de prix Batiprix</t>
  </si>
  <si>
    <t>Quantité</t>
  </si>
  <si>
    <t>Total HT</t>
  </si>
  <si>
    <t>Total annuel HT</t>
  </si>
  <si>
    <t>Total estimatifs pour la durée totale du marché 4 ans</t>
  </si>
  <si>
    <t>DQE  DU LOT N°3 : Autres corps d’états</t>
  </si>
  <si>
    <t>Coéfficients LOT N°3 : Autres corps d’états</t>
  </si>
  <si>
    <t>Total Général</t>
  </si>
  <si>
    <t>KB – coefficient BATIPRIX (pas de réactualisation c’est le BATIPRIX de l’année en cours), Les prix sont définis par le bordereau de prix (BATIPRIX) auxquels sont appliqués par poste un coefficient contractuel appelé Kb.</t>
  </si>
  <si>
    <t>KOPC – coefficient encadrement autres lots. Le choix de la coordination ou pas revient au maitre d’œuvre qui définira en fonction de chaque opération ou bon de commande, le lot responsable de cette coordination OPC.</t>
  </si>
  <si>
    <t>KF – coefficient fournisseur (pas de réactualisation), s’applique à l’ensemble du devis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</si>
</sst>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6" x14ac:knownFonts="1">
    <font>
      <sz val="11"/>
      <color theme="1"/>
      <name val="Calibri"/>
      <family val="2"/>
      <scheme val="minor"/>
    </font>
    <font>
      <sz val="11"/>
      <color theme="1"/>
      <name val="Calibri"/>
      <family val="2"/>
      <scheme val="minor"/>
    </font>
    <font>
      <b/>
      <sz val="10"/>
      <color theme="0"/>
      <name val="Arial"/>
      <family val="2"/>
    </font>
    <font>
      <sz val="11"/>
      <color rgb="FFFF0000"/>
      <name val="Calibri"/>
      <family val="2"/>
      <scheme val="minor"/>
    </font>
    <font>
      <b/>
      <u/>
      <sz val="11"/>
      <color theme="1"/>
      <name val="Calibri"/>
      <family val="2"/>
      <scheme val="minor"/>
    </font>
    <font>
      <u/>
      <sz val="11"/>
      <color theme="1"/>
      <name val="Calibri"/>
      <family val="2"/>
      <scheme val="minor"/>
    </font>
    <font>
      <b/>
      <sz val="11"/>
      <color theme="1"/>
      <name val="Calibri"/>
      <family val="2"/>
      <scheme val="minor"/>
    </font>
    <font>
      <vertAlign val="superscript"/>
      <sz val="11"/>
      <color theme="1"/>
      <name val="Calibri"/>
      <family val="2"/>
      <scheme val="minor"/>
    </font>
    <font>
      <b/>
      <sz val="14"/>
      <name val="Calibri"/>
      <family val="2"/>
      <scheme val="minor"/>
    </font>
    <font>
      <b/>
      <sz val="10"/>
      <name val="Arial"/>
      <family val="2"/>
    </font>
    <font>
      <sz val="11"/>
      <name val="Calibri"/>
      <family val="2"/>
      <scheme val="minor"/>
    </font>
    <font>
      <b/>
      <sz val="12"/>
      <color theme="1"/>
      <name val="Calibri"/>
      <family val="2"/>
      <scheme val="minor"/>
    </font>
    <font>
      <sz val="11"/>
      <name val="Arial"/>
      <family val="2"/>
    </font>
    <font>
      <b/>
      <u/>
      <sz val="11"/>
      <name val="Arial"/>
      <family val="2"/>
    </font>
    <font>
      <b/>
      <sz val="11"/>
      <name val="Arial"/>
      <family val="2"/>
    </font>
    <font>
      <b/>
      <i/>
      <sz val="12"/>
      <name val="Times New Roman"/>
      <family val="1"/>
    </font>
    <font>
      <sz val="10"/>
      <name val="Arial"/>
      <family val="2"/>
    </font>
    <font>
      <b/>
      <sz val="12"/>
      <name val="Times New Roman"/>
      <family val="1"/>
    </font>
    <font>
      <b/>
      <sz val="16"/>
      <color theme="1"/>
      <name val="Calibri"/>
      <family val="2"/>
      <scheme val="minor"/>
    </font>
    <font>
      <b/>
      <sz val="10"/>
      <color rgb="FF000000"/>
      <name val="Times New Roman"/>
      <family val="1"/>
    </font>
    <font>
      <sz val="10"/>
      <color rgb="FF000000"/>
      <name val="Times New Roman"/>
      <family val="1"/>
    </font>
    <font>
      <b/>
      <sz val="10"/>
      <color indexed="8"/>
      <name val="Calibri"/>
      <family val="2"/>
    </font>
    <font>
      <sz val="10"/>
      <color theme="1"/>
      <name val="Calibri"/>
      <family val="2"/>
      <scheme val="minor"/>
    </font>
    <font>
      <sz val="11"/>
      <color theme="1"/>
      <name val="Times New Roman"/>
      <family val="1"/>
    </font>
    <font>
      <b/>
      <u/>
      <sz val="11"/>
      <color theme="1"/>
      <name val="Times New Roman"/>
      <family val="1"/>
    </font>
    <font>
      <b/>
      <sz val="20"/>
      <color theme="1"/>
      <name val="Calibri"/>
      <family val="2"/>
      <scheme val="minor"/>
    </font>
  </fonts>
  <fills count="13">
    <fill>
      <patternFill patternType="none"/>
    </fill>
    <fill>
      <patternFill patternType="gray125"/>
    </fill>
    <fill>
      <patternFill patternType="solid">
        <fgColor theme="3"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diagonalUp="1" diagonalDown="1">
      <left style="medium">
        <color indexed="64"/>
      </left>
      <right style="medium">
        <color indexed="64"/>
      </right>
      <top style="medium">
        <color indexed="64"/>
      </top>
      <bottom style="medium">
        <color indexed="64"/>
      </bottom>
      <diagonal style="double">
        <color indexed="64"/>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0" fontId="16" fillId="0" borderId="0"/>
  </cellStyleXfs>
  <cellXfs count="110">
    <xf numFmtId="0" fontId="0" fillId="0" borderId="0" xfId="0"/>
    <xf numFmtId="0" fontId="2" fillId="2" borderId="1" xfId="0" applyFont="1" applyFill="1" applyBorder="1" applyAlignment="1">
      <alignment horizontal="center" vertical="center" wrapText="1"/>
    </xf>
    <xf numFmtId="44" fontId="2" fillId="2" borderId="1" xfId="1"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0" applyBorder="1"/>
    <xf numFmtId="0" fontId="0" fillId="0" borderId="1" xfId="0" applyBorder="1" applyAlignment="1">
      <alignment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44" fontId="2" fillId="4" borderId="1" xfId="1" applyFont="1" applyFill="1" applyBorder="1" applyAlignment="1">
      <alignment horizontal="center" vertical="center"/>
    </xf>
    <xf numFmtId="0" fontId="2" fillId="4" borderId="1" xfId="0" applyFont="1" applyFill="1" applyBorder="1" applyAlignment="1">
      <alignment horizontal="center" vertical="center"/>
    </xf>
    <xf numFmtId="0" fontId="0" fillId="6" borderId="1" xfId="0" applyFill="1" applyBorder="1" applyAlignment="1">
      <alignment horizontal="left" vertical="center" wrapText="1"/>
    </xf>
    <xf numFmtId="0" fontId="0" fillId="0" borderId="1" xfId="0" applyBorder="1" applyAlignment="1">
      <alignment horizontal="center"/>
    </xf>
    <xf numFmtId="0" fontId="0" fillId="5" borderId="1" xfId="0" applyFill="1" applyBorder="1" applyAlignment="1">
      <alignment horizontal="left" vertical="center" wrapText="1"/>
    </xf>
    <xf numFmtId="0" fontId="0" fillId="4" borderId="1" xfId="0" applyFill="1" applyBorder="1" applyAlignment="1">
      <alignment horizontal="left" vertical="center" wrapText="1"/>
    </xf>
    <xf numFmtId="0" fontId="0" fillId="0" borderId="0" xfId="0" applyAlignment="1">
      <alignment horizontal="center"/>
    </xf>
    <xf numFmtId="0" fontId="0" fillId="0" borderId="0" xfId="0" applyBorder="1"/>
    <xf numFmtId="0" fontId="0" fillId="7" borderId="1" xfId="0" applyFill="1" applyBorder="1"/>
    <xf numFmtId="0" fontId="0" fillId="0" borderId="1" xfId="0" applyFont="1" applyBorder="1" applyAlignment="1">
      <alignment horizontal="left" vertical="center" wrapText="1"/>
    </xf>
    <xf numFmtId="0" fontId="8" fillId="8" borderId="1" xfId="0" applyNumberFormat="1" applyFont="1" applyFill="1" applyBorder="1" applyAlignment="1">
      <alignment horizontal="left" vertical="center" wrapText="1"/>
    </xf>
    <xf numFmtId="0" fontId="9" fillId="8" borderId="1" xfId="0" applyFont="1" applyFill="1" applyBorder="1" applyAlignment="1">
      <alignment horizontal="center" vertical="center" wrapText="1"/>
    </xf>
    <xf numFmtId="44" fontId="9" fillId="8" borderId="1" xfId="1" applyFont="1" applyFill="1" applyBorder="1" applyAlignment="1">
      <alignment horizontal="center" vertical="center"/>
    </xf>
    <xf numFmtId="0" fontId="9" fillId="8" borderId="1" xfId="0" applyFont="1" applyFill="1" applyBorder="1" applyAlignment="1">
      <alignment horizontal="center" vertical="center"/>
    </xf>
    <xf numFmtId="0" fontId="10" fillId="0" borderId="0" xfId="0" applyFont="1" applyFill="1"/>
    <xf numFmtId="0" fontId="0" fillId="0" borderId="0" xfId="0" applyAlignment="1">
      <alignment wrapText="1"/>
    </xf>
    <xf numFmtId="44" fontId="2" fillId="2" borderId="1" xfId="1" applyFont="1" applyFill="1" applyBorder="1" applyAlignment="1">
      <alignment horizontal="center" vertical="center" wrapText="1"/>
    </xf>
    <xf numFmtId="0" fontId="0" fillId="0" borderId="1" xfId="0" applyBorder="1" applyAlignment="1">
      <alignment horizontal="left" vertical="center" wrapText="1"/>
    </xf>
    <xf numFmtId="0" fontId="12" fillId="0" borderId="12"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3" fillId="0" borderId="0" xfId="0" applyFont="1" applyAlignment="1" applyProtection="1">
      <alignment horizontal="center" vertical="center"/>
      <protection locked="0"/>
    </xf>
    <xf numFmtId="0" fontId="14" fillId="0" borderId="13" xfId="0" applyFont="1" applyBorder="1" applyAlignment="1" applyProtection="1">
      <alignment horizontal="center" vertical="center" wrapText="1"/>
      <protection locked="0"/>
    </xf>
    <xf numFmtId="0" fontId="14" fillId="0" borderId="0" xfId="0" applyFont="1" applyBorder="1" applyAlignment="1" applyProtection="1">
      <alignment horizontal="center" vertical="center" wrapText="1"/>
      <protection locked="0"/>
    </xf>
    <xf numFmtId="0" fontId="12" fillId="0" borderId="0" xfId="0" applyFont="1" applyAlignment="1" applyProtection="1">
      <alignment horizontal="justify" vertical="center"/>
      <protection locked="0"/>
    </xf>
    <xf numFmtId="0" fontId="14" fillId="0" borderId="0" xfId="0" applyFont="1" applyAlignment="1" applyProtection="1">
      <alignment horizontal="center" vertical="center"/>
      <protection locked="0"/>
    </xf>
    <xf numFmtId="0" fontId="14" fillId="0" borderId="14"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5" xfId="2" applyFont="1" applyBorder="1" applyAlignment="1" applyProtection="1">
      <alignment horizontal="center" vertical="center" wrapText="1"/>
      <protection locked="0"/>
    </xf>
    <xf numFmtId="0" fontId="17" fillId="0" borderId="15" xfId="2" applyFont="1" applyBorder="1" applyAlignment="1" applyProtection="1">
      <alignment horizontal="center" vertical="center" wrapText="1"/>
      <protection locked="0"/>
    </xf>
    <xf numFmtId="0" fontId="12" fillId="0" borderId="12" xfId="2" applyFont="1" applyBorder="1" applyAlignment="1" applyProtection="1">
      <alignment horizontal="center" vertical="center" wrapText="1"/>
      <protection locked="0"/>
    </xf>
    <xf numFmtId="0" fontId="19" fillId="9" borderId="10" xfId="0" applyFont="1" applyFill="1" applyBorder="1" applyAlignment="1">
      <alignment horizontal="center" vertical="center" wrapText="1"/>
    </xf>
    <xf numFmtId="0" fontId="20" fillId="0" borderId="9" xfId="0" applyFont="1" applyBorder="1" applyAlignment="1">
      <alignment vertical="center" wrapText="1"/>
    </xf>
    <xf numFmtId="0" fontId="20" fillId="0" borderId="8" xfId="0" applyFont="1" applyBorder="1" applyAlignment="1">
      <alignment horizontal="center" vertical="center" wrapText="1"/>
    </xf>
    <xf numFmtId="0" fontId="20" fillId="10" borderId="21" xfId="0" applyFont="1" applyFill="1" applyBorder="1" applyAlignment="1">
      <alignment horizontal="center" vertical="center" wrapText="1"/>
    </xf>
    <xf numFmtId="0" fontId="22" fillId="0" borderId="0" xfId="0" applyFont="1" applyBorder="1" applyAlignment="1">
      <alignment horizontal="center"/>
    </xf>
    <xf numFmtId="0" fontId="22" fillId="0" borderId="0" xfId="0" applyFont="1" applyBorder="1"/>
    <xf numFmtId="0" fontId="20" fillId="0" borderId="9" xfId="0" applyFont="1" applyFill="1" applyBorder="1" applyAlignment="1">
      <alignment vertical="center" wrapText="1"/>
    </xf>
    <xf numFmtId="0" fontId="20" fillId="0" borderId="8" xfId="0" applyFont="1" applyFill="1" applyBorder="1" applyAlignment="1">
      <alignment horizontal="center" vertical="center" wrapText="1"/>
    </xf>
    <xf numFmtId="0" fontId="18" fillId="0" borderId="0" xfId="0" applyFont="1" applyBorder="1" applyAlignment="1">
      <alignment vertical="center"/>
    </xf>
    <xf numFmtId="49" fontId="19" fillId="0" borderId="20" xfId="0" applyNumberFormat="1" applyFont="1" applyBorder="1" applyAlignment="1">
      <alignment horizontal="center" vertical="center" wrapText="1"/>
    </xf>
    <xf numFmtId="49" fontId="19" fillId="0" borderId="11" xfId="0" applyNumberFormat="1" applyFont="1" applyBorder="1" applyAlignment="1">
      <alignment horizontal="center" vertical="center" wrapText="1"/>
    </xf>
    <xf numFmtId="49" fontId="19" fillId="0" borderId="20" xfId="0" applyNumberFormat="1" applyFont="1" applyFill="1" applyBorder="1" applyAlignment="1">
      <alignment horizontal="center" vertical="center" wrapText="1"/>
    </xf>
    <xf numFmtId="49" fontId="19" fillId="0" borderId="11" xfId="0" applyNumberFormat="1" applyFont="1" applyFill="1" applyBorder="1" applyAlignment="1">
      <alignment horizontal="center" vertical="center" wrapText="1"/>
    </xf>
    <xf numFmtId="0" fontId="22" fillId="0" borderId="0" xfId="0" applyFont="1"/>
    <xf numFmtId="0" fontId="21" fillId="0" borderId="0" xfId="0" applyFont="1" applyBorder="1" applyAlignment="1">
      <alignment horizontal="left" vertical="top" wrapText="1"/>
    </xf>
    <xf numFmtId="0" fontId="19" fillId="9" borderId="10" xfId="0" applyFont="1" applyFill="1" applyBorder="1" applyAlignment="1">
      <alignment horizontal="center" vertical="center" wrapText="1"/>
    </xf>
    <xf numFmtId="0" fontId="23" fillId="0" borderId="0" xfId="0" applyFont="1" applyAlignment="1">
      <alignment horizontal="justify" vertical="center"/>
    </xf>
    <xf numFmtId="0" fontId="23" fillId="0" borderId="0" xfId="0" applyFont="1" applyAlignment="1">
      <alignment horizontal="left" vertical="center" indent="5"/>
    </xf>
    <xf numFmtId="0" fontId="24" fillId="0" borderId="0" xfId="0" applyFont="1" applyAlignment="1">
      <alignment horizontal="justify" vertical="center"/>
    </xf>
    <xf numFmtId="0" fontId="22" fillId="0" borderId="0" xfId="0" applyFont="1" applyAlignment="1">
      <alignment horizontal="center"/>
    </xf>
    <xf numFmtId="44" fontId="20" fillId="0" borderId="9" xfId="1" applyNumberFormat="1" applyFont="1" applyBorder="1" applyAlignment="1">
      <alignment vertical="center" wrapText="1"/>
    </xf>
    <xf numFmtId="0" fontId="19" fillId="0" borderId="9" xfId="0" applyFont="1" applyBorder="1" applyAlignment="1">
      <alignment horizontal="center" vertical="center" wrapText="1"/>
    </xf>
    <xf numFmtId="44" fontId="20" fillId="0" borderId="9" xfId="0" applyNumberFormat="1" applyFont="1" applyBorder="1" applyAlignment="1">
      <alignment vertical="center" wrapText="1"/>
    </xf>
    <xf numFmtId="44" fontId="1" fillId="0" borderId="8" xfId="1" applyNumberFormat="1" applyFont="1" applyBorder="1" applyAlignment="1">
      <alignment vertical="center"/>
    </xf>
    <xf numFmtId="44" fontId="11" fillId="11" borderId="8" xfId="1" applyNumberFormat="1" applyFont="1" applyFill="1" applyBorder="1" applyAlignment="1">
      <alignment vertical="center"/>
    </xf>
    <xf numFmtId="44" fontId="0" fillId="0" borderId="1" xfId="0" applyNumberFormat="1" applyBorder="1"/>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25" fillId="3" borderId="2" xfId="0" applyFont="1" applyFill="1" applyBorder="1" applyAlignment="1">
      <alignment horizontal="left"/>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8" fillId="8" borderId="6" xfId="0" applyFont="1" applyFill="1" applyBorder="1" applyAlignment="1">
      <alignment horizontal="left" vertical="center" wrapText="1"/>
    </xf>
    <xf numFmtId="0" fontId="8" fillId="8" borderId="7" xfId="0" applyFont="1" applyFill="1" applyBorder="1" applyAlignment="1">
      <alignment horizontal="left" vertical="center" wrapText="1"/>
    </xf>
    <xf numFmtId="0" fontId="0" fillId="12" borderId="1" xfId="0" applyFill="1" applyBorder="1" applyAlignment="1">
      <alignment horizont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6" fillId="11" borderId="18" xfId="0" applyFont="1" applyFill="1" applyBorder="1" applyAlignment="1">
      <alignment horizontal="center" vertical="center"/>
    </xf>
    <xf numFmtId="0" fontId="6" fillId="11" borderId="22" xfId="0" applyFont="1" applyFill="1" applyBorder="1" applyAlignment="1">
      <alignment horizontal="center" vertical="center"/>
    </xf>
    <xf numFmtId="0" fontId="6" fillId="11" borderId="9" xfId="0" applyFont="1" applyFill="1" applyBorder="1" applyAlignment="1">
      <alignment horizontal="center" vertical="center"/>
    </xf>
    <xf numFmtId="0" fontId="21" fillId="0" borderId="0" xfId="0" applyFont="1" applyBorder="1" applyAlignment="1">
      <alignment horizontal="left" vertical="top" wrapText="1"/>
    </xf>
    <xf numFmtId="0" fontId="19" fillId="0" borderId="16"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7" xfId="0" applyFont="1" applyBorder="1" applyAlignment="1">
      <alignment horizontal="left" vertical="center" wrapText="1"/>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11" xfId="0" applyFont="1" applyBorder="1" applyAlignment="1">
      <alignment horizontal="left" vertical="center" wrapText="1"/>
    </xf>
    <xf numFmtId="0" fontId="18" fillId="0" borderId="23" xfId="0" applyFont="1" applyBorder="1" applyAlignment="1">
      <alignment horizontal="center" vertical="center"/>
    </xf>
    <xf numFmtId="0" fontId="19" fillId="9" borderId="16" xfId="0" applyFont="1" applyFill="1" applyBorder="1" applyAlignment="1">
      <alignment horizontal="center" vertical="center" wrapText="1"/>
    </xf>
    <xf numFmtId="0" fontId="19" fillId="9" borderId="10" xfId="0" applyFont="1" applyFill="1" applyBorder="1" applyAlignment="1">
      <alignment horizontal="center" vertical="center" wrapText="1"/>
    </xf>
    <xf numFmtId="0" fontId="19" fillId="9" borderId="17" xfId="0" applyFont="1" applyFill="1" applyBorder="1" applyAlignment="1">
      <alignment horizontal="center" vertical="center" wrapText="1"/>
    </xf>
    <xf numFmtId="0" fontId="19" fillId="9" borderId="24" xfId="0" applyFont="1" applyFill="1" applyBorder="1" applyAlignment="1">
      <alignment horizontal="center" vertical="center" wrapText="1"/>
    </xf>
    <xf numFmtId="0" fontId="19" fillId="9" borderId="19" xfId="0" applyFont="1" applyFill="1" applyBorder="1" applyAlignment="1">
      <alignment horizontal="center" vertical="center" wrapText="1"/>
    </xf>
    <xf numFmtId="0" fontId="19" fillId="9" borderId="23" xfId="0" applyFont="1" applyFill="1" applyBorder="1" applyAlignment="1">
      <alignment horizontal="center" vertical="center" wrapText="1"/>
    </xf>
    <xf numFmtId="0" fontId="19" fillId="9" borderId="18" xfId="0" applyFont="1" applyFill="1" applyBorder="1" applyAlignment="1">
      <alignment horizontal="center" vertical="center" wrapText="1"/>
    </xf>
    <xf numFmtId="0" fontId="19" fillId="9" borderId="22" xfId="0" applyFont="1" applyFill="1" applyBorder="1" applyAlignment="1">
      <alignment horizontal="center" vertical="center" wrapText="1"/>
    </xf>
    <xf numFmtId="0" fontId="19" fillId="9" borderId="9" xfId="0" applyFont="1" applyFill="1" applyBorder="1" applyAlignment="1">
      <alignment horizontal="center" vertical="center" wrapText="1"/>
    </xf>
    <xf numFmtId="0" fontId="20" fillId="0" borderId="18" xfId="0" applyFont="1" applyBorder="1" applyAlignment="1">
      <alignment horizontal="center" vertical="center" wrapText="1"/>
    </xf>
    <xf numFmtId="0" fontId="20" fillId="0" borderId="9" xfId="0" applyFont="1" applyBorder="1" applyAlignment="1">
      <alignment horizontal="center" vertical="center" wrapText="1"/>
    </xf>
    <xf numFmtId="0" fontId="19" fillId="0" borderId="16" xfId="0" applyFont="1" applyFill="1" applyBorder="1" applyAlignment="1">
      <alignment horizontal="center" vertical="center" wrapText="1"/>
    </xf>
    <xf numFmtId="0" fontId="19" fillId="0" borderId="10" xfId="0" applyFont="1" applyFill="1" applyBorder="1" applyAlignment="1">
      <alignment horizontal="center" vertical="center" wrapText="1"/>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7%20-%20TCE/007D%20-%20TCE%202021/00-%20LANCEMENT%20DU%20MARCHE/03%20-%20Dossier%20transmis%20vers%20SAI%20par%20Mr%20LEPINE/BPU_DQ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_LOT_N1"/>
      <sheetName val="BPU_LOT_N2"/>
      <sheetName val="BPU_LOT_N3"/>
      <sheetName val="DQE_LOT_1"/>
      <sheetName val="DQE_LOT_2"/>
      <sheetName val="DQE_LOT_3"/>
    </sheetNames>
    <sheetDataSet>
      <sheetData sheetId="0"/>
      <sheetData sheetId="1"/>
      <sheetData sheetId="2"/>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tabSelected="1" workbookViewId="0">
      <selection activeCell="A17" sqref="A17"/>
    </sheetView>
  </sheetViews>
  <sheetFormatPr baseColWidth="10" defaultRowHeight="15" x14ac:dyDescent="0.25"/>
  <cols>
    <col min="1" max="1" width="122.42578125" bestFit="1" customWidth="1"/>
  </cols>
  <sheetData>
    <row r="1" spans="1:1" x14ac:dyDescent="0.25">
      <c r="A1" s="62" t="s">
        <v>194</v>
      </c>
    </row>
    <row r="2" spans="1:1" x14ac:dyDescent="0.25">
      <c r="A2" s="60"/>
    </row>
    <row r="3" spans="1:1" x14ac:dyDescent="0.25">
      <c r="A3" s="60" t="s">
        <v>205</v>
      </c>
    </row>
    <row r="4" spans="1:1" x14ac:dyDescent="0.25">
      <c r="A4" s="60"/>
    </row>
    <row r="5" spans="1:1" ht="30" x14ac:dyDescent="0.25">
      <c r="A5" s="60" t="s">
        <v>203</v>
      </c>
    </row>
    <row r="6" spans="1:1" x14ac:dyDescent="0.25">
      <c r="A6" s="61"/>
    </row>
    <row r="7" spans="1:1" x14ac:dyDescent="0.25">
      <c r="A7" s="60"/>
    </row>
    <row r="8" spans="1:1" ht="30" x14ac:dyDescent="0.25">
      <c r="A8" s="60" t="s">
        <v>204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workbookViewId="0"/>
  </sheetViews>
  <sheetFormatPr baseColWidth="10" defaultRowHeight="15" x14ac:dyDescent="0.25"/>
  <cols>
    <col min="1" max="1" width="89.85546875" customWidth="1"/>
  </cols>
  <sheetData>
    <row r="1" spans="1:1" ht="15.75" thickBot="1" x14ac:dyDescent="0.3">
      <c r="A1" s="30" t="s">
        <v>145</v>
      </c>
    </row>
    <row r="2" spans="1:1" x14ac:dyDescent="0.25">
      <c r="A2" s="31"/>
    </row>
    <row r="3" spans="1:1" x14ac:dyDescent="0.25">
      <c r="A3" s="32" t="s">
        <v>138</v>
      </c>
    </row>
    <row r="4" spans="1:1" ht="15.75" thickBot="1" x14ac:dyDescent="0.3">
      <c r="A4" s="32"/>
    </row>
    <row r="5" spans="1:1" ht="15.75" thickBot="1" x14ac:dyDescent="0.3">
      <c r="A5" s="33" t="s">
        <v>139</v>
      </c>
    </row>
    <row r="6" spans="1:1" x14ac:dyDescent="0.25">
      <c r="A6" s="34"/>
    </row>
    <row r="7" spans="1:1" ht="15.75" thickBot="1" x14ac:dyDescent="0.3">
      <c r="A7" s="35"/>
    </row>
    <row r="8" spans="1:1" ht="15.75" thickBot="1" x14ac:dyDescent="0.3">
      <c r="A8" s="33" t="s">
        <v>140</v>
      </c>
    </row>
    <row r="9" spans="1:1" x14ac:dyDescent="0.25">
      <c r="A9" s="36" t="s">
        <v>141</v>
      </c>
    </row>
    <row r="10" spans="1:1" x14ac:dyDescent="0.25">
      <c r="A10" s="36" t="s">
        <v>146</v>
      </c>
    </row>
    <row r="11" spans="1:1" x14ac:dyDescent="0.25">
      <c r="A11" s="36" t="s">
        <v>142</v>
      </c>
    </row>
    <row r="12" spans="1:1" ht="15.75" thickBot="1" x14ac:dyDescent="0.3">
      <c r="A12" s="35"/>
    </row>
    <row r="13" spans="1:1" x14ac:dyDescent="0.25">
      <c r="A13" s="37" t="s">
        <v>143</v>
      </c>
    </row>
    <row r="14" spans="1:1" ht="45" x14ac:dyDescent="0.25">
      <c r="A14" s="38" t="s">
        <v>148</v>
      </c>
    </row>
    <row r="15" spans="1:1" x14ac:dyDescent="0.25">
      <c r="A15" s="38"/>
    </row>
    <row r="16" spans="1:1" ht="15.75" thickBot="1" x14ac:dyDescent="0.3">
      <c r="A16" s="39"/>
    </row>
    <row r="17" spans="1:1" ht="15.75" thickBot="1" x14ac:dyDescent="0.3">
      <c r="A17" s="35"/>
    </row>
    <row r="18" spans="1:1" ht="15.75" thickBot="1" x14ac:dyDescent="0.3">
      <c r="A18" s="33" t="s">
        <v>144</v>
      </c>
    </row>
    <row r="19" spans="1:1" ht="47.25" x14ac:dyDescent="0.25">
      <c r="A19" s="40" t="s">
        <v>147</v>
      </c>
    </row>
    <row r="20" spans="1:1" ht="15.75" x14ac:dyDescent="0.25">
      <c r="A20" s="40"/>
    </row>
    <row r="21" spans="1:1" ht="15.75" x14ac:dyDescent="0.25">
      <c r="A21" s="41"/>
    </row>
    <row r="22" spans="1:1" ht="15.75" x14ac:dyDescent="0.25">
      <c r="A22" s="42"/>
    </row>
    <row r="23" spans="1:1" ht="15.75" thickBot="1" x14ac:dyDescent="0.3">
      <c r="A23" s="4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5"/>
  <sheetViews>
    <sheetView workbookViewId="0">
      <selection activeCell="H59" sqref="H59"/>
    </sheetView>
  </sheetViews>
  <sheetFormatPr baseColWidth="10" defaultColWidth="9.140625" defaultRowHeight="15" x14ac:dyDescent="0.25"/>
  <cols>
    <col min="1" max="1" width="12.5703125" customWidth="1"/>
    <col min="2" max="2" width="33.7109375" customWidth="1"/>
    <col min="3" max="3" width="86.28515625" style="27" customWidth="1"/>
    <col min="4" max="4" width="51.5703125" customWidth="1"/>
    <col min="5" max="5" width="13.140625" style="11" customWidth="1"/>
    <col min="6" max="6" width="8.85546875" bestFit="1" customWidth="1"/>
    <col min="7" max="7" width="24.140625" style="18" bestFit="1" customWidth="1"/>
    <col min="8" max="8" width="24.140625" style="18" customWidth="1"/>
    <col min="9" max="9" width="41.5703125" customWidth="1"/>
  </cols>
  <sheetData>
    <row r="1" spans="1:9" ht="26.25" x14ac:dyDescent="0.4">
      <c r="A1" s="76" t="s">
        <v>4</v>
      </c>
      <c r="B1" s="76"/>
      <c r="C1" s="76"/>
      <c r="D1" s="76"/>
      <c r="E1" s="76"/>
      <c r="F1" s="76"/>
      <c r="G1" s="76"/>
      <c r="H1" s="76"/>
      <c r="I1" s="76"/>
    </row>
    <row r="2" spans="1:9" ht="25.5" x14ac:dyDescent="0.25">
      <c r="A2" s="1" t="s">
        <v>0</v>
      </c>
      <c r="B2" s="1" t="s">
        <v>3</v>
      </c>
      <c r="C2" s="1" t="s">
        <v>7</v>
      </c>
      <c r="D2" s="2" t="s">
        <v>15</v>
      </c>
      <c r="E2" s="2" t="s">
        <v>5</v>
      </c>
      <c r="F2" s="2" t="s">
        <v>1</v>
      </c>
      <c r="G2" s="28" t="s">
        <v>128</v>
      </c>
      <c r="H2" s="28" t="s">
        <v>129</v>
      </c>
      <c r="I2" s="3" t="s">
        <v>2</v>
      </c>
    </row>
    <row r="3" spans="1:9" s="26" customFormat="1" ht="37.5" customHeight="1" x14ac:dyDescent="0.25">
      <c r="A3" s="22" t="s">
        <v>71</v>
      </c>
      <c r="B3" s="80" t="s">
        <v>68</v>
      </c>
      <c r="C3" s="81"/>
      <c r="D3" s="23"/>
      <c r="E3" s="23"/>
      <c r="F3" s="24"/>
      <c r="G3" s="24"/>
      <c r="H3" s="24"/>
      <c r="I3" s="25"/>
    </row>
    <row r="4" spans="1:9" ht="57" customHeight="1" x14ac:dyDescent="0.25">
      <c r="A4" s="6" t="s">
        <v>73</v>
      </c>
      <c r="B4" s="6" t="s">
        <v>12</v>
      </c>
      <c r="C4" s="29" t="s">
        <v>70</v>
      </c>
      <c r="D4" s="16"/>
      <c r="E4" s="9" t="s">
        <v>14</v>
      </c>
      <c r="F4" s="12"/>
      <c r="G4" s="9">
        <v>10</v>
      </c>
      <c r="H4" s="69">
        <f>G4*F4</f>
        <v>0</v>
      </c>
      <c r="I4" s="13"/>
    </row>
    <row r="5" spans="1:9" ht="47.25" customHeight="1" x14ac:dyDescent="0.25">
      <c r="A5" s="6" t="s">
        <v>74</v>
      </c>
      <c r="B5" s="73" t="s">
        <v>47</v>
      </c>
      <c r="C5" s="73" t="s">
        <v>57</v>
      </c>
      <c r="D5" s="17" t="s">
        <v>48</v>
      </c>
      <c r="E5" s="9" t="s">
        <v>13</v>
      </c>
      <c r="F5" s="12"/>
      <c r="G5" s="9">
        <v>10</v>
      </c>
      <c r="H5" s="69">
        <f t="shared" ref="H5:H58" si="0">G5*F5</f>
        <v>0</v>
      </c>
      <c r="I5" s="13"/>
    </row>
    <row r="6" spans="1:9" ht="53.25" customHeight="1" x14ac:dyDescent="0.25">
      <c r="A6" s="6" t="s">
        <v>75</v>
      </c>
      <c r="B6" s="75"/>
      <c r="C6" s="75"/>
      <c r="D6" s="17" t="s">
        <v>49</v>
      </c>
      <c r="E6" s="9" t="s">
        <v>13</v>
      </c>
      <c r="F6" s="12"/>
      <c r="G6" s="9">
        <v>10</v>
      </c>
      <c r="H6" s="69">
        <f t="shared" si="0"/>
        <v>0</v>
      </c>
      <c r="I6" s="13"/>
    </row>
    <row r="7" spans="1:9" x14ac:dyDescent="0.25">
      <c r="A7" s="6" t="s">
        <v>112</v>
      </c>
      <c r="B7" s="70" t="s">
        <v>33</v>
      </c>
      <c r="C7" s="73" t="s">
        <v>39</v>
      </c>
      <c r="D7" s="4" t="s">
        <v>38</v>
      </c>
      <c r="E7" s="10" t="s">
        <v>13</v>
      </c>
      <c r="F7" s="4"/>
      <c r="G7" s="15">
        <v>100</v>
      </c>
      <c r="H7" s="69">
        <f t="shared" si="0"/>
        <v>0</v>
      </c>
      <c r="I7" s="4"/>
    </row>
    <row r="8" spans="1:9" x14ac:dyDescent="0.25">
      <c r="A8" s="6" t="s">
        <v>113</v>
      </c>
      <c r="B8" s="71"/>
      <c r="C8" s="74"/>
      <c r="D8" s="4" t="s">
        <v>34</v>
      </c>
      <c r="E8" s="10" t="s">
        <v>13</v>
      </c>
      <c r="F8" s="4"/>
      <c r="G8" s="15">
        <v>100</v>
      </c>
      <c r="H8" s="69">
        <f t="shared" si="0"/>
        <v>0</v>
      </c>
      <c r="I8" s="4"/>
    </row>
    <row r="9" spans="1:9" x14ac:dyDescent="0.25">
      <c r="A9" s="6" t="s">
        <v>114</v>
      </c>
      <c r="B9" s="71"/>
      <c r="C9" s="74"/>
      <c r="D9" s="4" t="s">
        <v>35</v>
      </c>
      <c r="E9" s="10" t="s">
        <v>13</v>
      </c>
      <c r="F9" s="4"/>
      <c r="G9" s="15">
        <v>10</v>
      </c>
      <c r="H9" s="69">
        <f t="shared" si="0"/>
        <v>0</v>
      </c>
      <c r="I9" s="4"/>
    </row>
    <row r="10" spans="1:9" x14ac:dyDescent="0.25">
      <c r="A10" s="6" t="s">
        <v>115</v>
      </c>
      <c r="B10" s="71"/>
      <c r="C10" s="74"/>
      <c r="D10" s="4" t="s">
        <v>36</v>
      </c>
      <c r="E10" s="10" t="s">
        <v>13</v>
      </c>
      <c r="F10" s="4"/>
      <c r="G10" s="15">
        <v>10</v>
      </c>
      <c r="H10" s="69">
        <f t="shared" si="0"/>
        <v>0</v>
      </c>
      <c r="I10" s="4"/>
    </row>
    <row r="11" spans="1:9" x14ac:dyDescent="0.25">
      <c r="A11" s="6" t="s">
        <v>116</v>
      </c>
      <c r="B11" s="72"/>
      <c r="C11" s="75"/>
      <c r="D11" s="4" t="s">
        <v>37</v>
      </c>
      <c r="E11" s="10" t="s">
        <v>13</v>
      </c>
      <c r="F11" s="4"/>
      <c r="G11" s="15">
        <v>10</v>
      </c>
      <c r="H11" s="69">
        <f t="shared" si="0"/>
        <v>0</v>
      </c>
      <c r="I11" s="4"/>
    </row>
    <row r="12" spans="1:9" x14ac:dyDescent="0.25">
      <c r="A12" s="6" t="s">
        <v>117</v>
      </c>
      <c r="B12" s="70" t="s">
        <v>33</v>
      </c>
      <c r="C12" s="73" t="s">
        <v>42</v>
      </c>
      <c r="D12" s="4" t="s">
        <v>38</v>
      </c>
      <c r="E12" s="10" t="s">
        <v>13</v>
      </c>
      <c r="F12" s="4"/>
      <c r="G12" s="15">
        <v>100</v>
      </c>
      <c r="H12" s="69">
        <f t="shared" si="0"/>
        <v>0</v>
      </c>
      <c r="I12" s="4"/>
    </row>
    <row r="13" spans="1:9" x14ac:dyDescent="0.25">
      <c r="A13" s="6" t="s">
        <v>118</v>
      </c>
      <c r="B13" s="71"/>
      <c r="C13" s="74"/>
      <c r="D13" s="4" t="s">
        <v>34</v>
      </c>
      <c r="E13" s="10" t="s">
        <v>13</v>
      </c>
      <c r="F13" s="4"/>
      <c r="G13" s="15">
        <v>100</v>
      </c>
      <c r="H13" s="69">
        <f t="shared" si="0"/>
        <v>0</v>
      </c>
      <c r="I13" s="4"/>
    </row>
    <row r="14" spans="1:9" x14ac:dyDescent="0.25">
      <c r="A14" s="6" t="s">
        <v>119</v>
      </c>
      <c r="B14" s="71"/>
      <c r="C14" s="74"/>
      <c r="D14" s="4" t="s">
        <v>35</v>
      </c>
      <c r="E14" s="10" t="s">
        <v>13</v>
      </c>
      <c r="F14" s="4"/>
      <c r="G14" s="15">
        <v>10</v>
      </c>
      <c r="H14" s="69">
        <f t="shared" si="0"/>
        <v>0</v>
      </c>
      <c r="I14" s="4"/>
    </row>
    <row r="15" spans="1:9" x14ac:dyDescent="0.25">
      <c r="A15" s="6" t="s">
        <v>120</v>
      </c>
      <c r="B15" s="71"/>
      <c r="C15" s="74"/>
      <c r="D15" s="4" t="s">
        <v>36</v>
      </c>
      <c r="E15" s="10" t="s">
        <v>13</v>
      </c>
      <c r="F15" s="4"/>
      <c r="G15" s="15">
        <v>10</v>
      </c>
      <c r="H15" s="69">
        <f t="shared" si="0"/>
        <v>0</v>
      </c>
      <c r="I15" s="4"/>
    </row>
    <row r="16" spans="1:9" x14ac:dyDescent="0.25">
      <c r="A16" s="6" t="s">
        <v>121</v>
      </c>
      <c r="B16" s="72"/>
      <c r="C16" s="75"/>
      <c r="D16" s="4" t="s">
        <v>37</v>
      </c>
      <c r="E16" s="10" t="s">
        <v>13</v>
      </c>
      <c r="F16" s="4"/>
      <c r="G16" s="15">
        <v>10</v>
      </c>
      <c r="H16" s="69">
        <f t="shared" si="0"/>
        <v>0</v>
      </c>
      <c r="I16" s="4"/>
    </row>
    <row r="17" spans="1:9" x14ac:dyDescent="0.25">
      <c r="A17" s="6" t="s">
        <v>122</v>
      </c>
      <c r="B17" s="4" t="s">
        <v>30</v>
      </c>
      <c r="C17" s="5" t="s">
        <v>31</v>
      </c>
      <c r="D17" s="20"/>
      <c r="E17" s="10" t="s">
        <v>6</v>
      </c>
      <c r="F17" s="4"/>
      <c r="G17" s="15">
        <v>10</v>
      </c>
      <c r="H17" s="69">
        <f t="shared" si="0"/>
        <v>0</v>
      </c>
      <c r="I17" s="4"/>
    </row>
    <row r="18" spans="1:9" x14ac:dyDescent="0.25">
      <c r="A18" s="6" t="s">
        <v>123</v>
      </c>
      <c r="B18" s="4" t="s">
        <v>30</v>
      </c>
      <c r="C18" s="5" t="s">
        <v>32</v>
      </c>
      <c r="D18" s="20"/>
      <c r="E18" s="9" t="s">
        <v>6</v>
      </c>
      <c r="F18" s="4"/>
      <c r="G18" s="15">
        <v>100</v>
      </c>
      <c r="H18" s="69">
        <f t="shared" si="0"/>
        <v>0</v>
      </c>
      <c r="I18" s="4"/>
    </row>
    <row r="19" spans="1:9" ht="37.5" customHeight="1" x14ac:dyDescent="0.25">
      <c r="A19" s="22" t="s">
        <v>72</v>
      </c>
      <c r="B19" s="80" t="s">
        <v>77</v>
      </c>
      <c r="C19" s="81"/>
      <c r="D19" s="23"/>
      <c r="E19" s="23"/>
      <c r="F19" s="24"/>
      <c r="G19" s="24"/>
      <c r="H19" s="24"/>
      <c r="I19" s="25"/>
    </row>
    <row r="20" spans="1:9" ht="231" customHeight="1" x14ac:dyDescent="0.25">
      <c r="A20" s="6" t="s">
        <v>76</v>
      </c>
      <c r="B20" s="7" t="s">
        <v>10</v>
      </c>
      <c r="C20" s="29" t="s">
        <v>11</v>
      </c>
      <c r="D20" s="16"/>
      <c r="E20" s="9" t="s">
        <v>6</v>
      </c>
      <c r="F20" s="6"/>
      <c r="G20" s="9">
        <v>100</v>
      </c>
      <c r="H20" s="69">
        <f t="shared" si="0"/>
        <v>0</v>
      </c>
      <c r="I20" s="6"/>
    </row>
    <row r="21" spans="1:9" ht="38.25" customHeight="1" x14ac:dyDescent="0.25">
      <c r="A21" s="22" t="s">
        <v>79</v>
      </c>
      <c r="B21" s="80" t="s">
        <v>78</v>
      </c>
      <c r="C21" s="81"/>
      <c r="D21" s="23"/>
      <c r="E21" s="23"/>
      <c r="F21" s="24"/>
      <c r="G21" s="24"/>
      <c r="H21" s="24"/>
      <c r="I21" s="25"/>
    </row>
    <row r="22" spans="1:9" ht="409.5" customHeight="1" x14ac:dyDescent="0.25">
      <c r="A22" s="6" t="s">
        <v>80</v>
      </c>
      <c r="B22" s="7" t="s">
        <v>8</v>
      </c>
      <c r="C22" s="29" t="s">
        <v>56</v>
      </c>
      <c r="D22" s="14"/>
      <c r="E22" s="9" t="s">
        <v>6</v>
      </c>
      <c r="F22" s="6"/>
      <c r="G22" s="9">
        <v>10</v>
      </c>
      <c r="H22" s="69">
        <f t="shared" si="0"/>
        <v>0</v>
      </c>
      <c r="I22" s="6"/>
    </row>
    <row r="23" spans="1:9" ht="80.099999999999994" customHeight="1" x14ac:dyDescent="0.25">
      <c r="A23" s="6" t="s">
        <v>81</v>
      </c>
      <c r="B23" s="77" t="s">
        <v>69</v>
      </c>
      <c r="C23" s="73" t="s">
        <v>50</v>
      </c>
      <c r="D23" s="7" t="s">
        <v>16</v>
      </c>
      <c r="E23" s="10" t="s">
        <v>13</v>
      </c>
      <c r="F23" s="8"/>
      <c r="G23" s="9">
        <v>10</v>
      </c>
      <c r="H23" s="69">
        <f t="shared" si="0"/>
        <v>0</v>
      </c>
      <c r="I23" s="8"/>
    </row>
    <row r="24" spans="1:9" ht="80.099999999999994" customHeight="1" x14ac:dyDescent="0.25">
      <c r="A24" s="6" t="s">
        <v>82</v>
      </c>
      <c r="B24" s="78"/>
      <c r="C24" s="74"/>
      <c r="D24" s="7" t="s">
        <v>17</v>
      </c>
      <c r="E24" s="10" t="s">
        <v>13</v>
      </c>
      <c r="F24" s="4"/>
      <c r="G24" s="9">
        <v>10</v>
      </c>
      <c r="H24" s="69">
        <f t="shared" si="0"/>
        <v>0</v>
      </c>
      <c r="I24" s="4"/>
    </row>
    <row r="25" spans="1:9" ht="80.099999999999994" customHeight="1" x14ac:dyDescent="0.25">
      <c r="A25" s="6" t="s">
        <v>83</v>
      </c>
      <c r="B25" s="78"/>
      <c r="C25" s="74"/>
      <c r="D25" s="7" t="s">
        <v>18</v>
      </c>
      <c r="E25" s="10" t="s">
        <v>13</v>
      </c>
      <c r="F25" s="4"/>
      <c r="G25" s="9">
        <v>10</v>
      </c>
      <c r="H25" s="69">
        <f t="shared" si="0"/>
        <v>0</v>
      </c>
      <c r="I25" s="4"/>
    </row>
    <row r="26" spans="1:9" ht="80.099999999999994" customHeight="1" x14ac:dyDescent="0.25">
      <c r="A26" s="6" t="s">
        <v>84</v>
      </c>
      <c r="B26" s="78"/>
      <c r="C26" s="74"/>
      <c r="D26" s="7" t="s">
        <v>19</v>
      </c>
      <c r="E26" s="10" t="s">
        <v>13</v>
      </c>
      <c r="F26" s="4"/>
      <c r="G26" s="9">
        <v>10</v>
      </c>
      <c r="H26" s="69">
        <f t="shared" si="0"/>
        <v>0</v>
      </c>
      <c r="I26" s="4"/>
    </row>
    <row r="27" spans="1:9" ht="80.099999999999994" customHeight="1" x14ac:dyDescent="0.25">
      <c r="A27" s="6" t="s">
        <v>85</v>
      </c>
      <c r="B27" s="78"/>
      <c r="C27" s="74"/>
      <c r="D27" s="7" t="s">
        <v>20</v>
      </c>
      <c r="E27" s="10" t="s">
        <v>13</v>
      </c>
      <c r="F27" s="4"/>
      <c r="G27" s="9">
        <v>10</v>
      </c>
      <c r="H27" s="69">
        <f t="shared" si="0"/>
        <v>0</v>
      </c>
      <c r="I27" s="4"/>
    </row>
    <row r="28" spans="1:9" ht="80.099999999999994" customHeight="1" x14ac:dyDescent="0.25">
      <c r="A28" s="6" t="s">
        <v>86</v>
      </c>
      <c r="B28" s="79"/>
      <c r="C28" s="75"/>
      <c r="D28" s="7" t="s">
        <v>21</v>
      </c>
      <c r="E28" s="10" t="s">
        <v>13</v>
      </c>
      <c r="F28" s="4"/>
      <c r="G28" s="9">
        <v>10</v>
      </c>
      <c r="H28" s="69">
        <f t="shared" si="0"/>
        <v>0</v>
      </c>
      <c r="I28" s="4"/>
    </row>
    <row r="29" spans="1:9" ht="80.099999999999994" customHeight="1" x14ac:dyDescent="0.25">
      <c r="A29" s="6" t="s">
        <v>87</v>
      </c>
      <c r="B29" s="73" t="s">
        <v>45</v>
      </c>
      <c r="C29" s="73" t="s">
        <v>67</v>
      </c>
      <c r="D29" s="7" t="s">
        <v>16</v>
      </c>
      <c r="E29" s="10" t="s">
        <v>13</v>
      </c>
      <c r="F29" s="8"/>
      <c r="G29" s="9">
        <v>10</v>
      </c>
      <c r="H29" s="69">
        <f t="shared" si="0"/>
        <v>0</v>
      </c>
      <c r="I29" s="8"/>
    </row>
    <row r="30" spans="1:9" ht="80.099999999999994" customHeight="1" x14ac:dyDescent="0.25">
      <c r="A30" s="6" t="s">
        <v>88</v>
      </c>
      <c r="B30" s="74"/>
      <c r="C30" s="74"/>
      <c r="D30" s="7" t="s">
        <v>17</v>
      </c>
      <c r="E30" s="10" t="s">
        <v>13</v>
      </c>
      <c r="F30" s="4"/>
      <c r="G30" s="9">
        <v>10</v>
      </c>
      <c r="H30" s="69">
        <f t="shared" si="0"/>
        <v>0</v>
      </c>
      <c r="I30" s="4"/>
    </row>
    <row r="31" spans="1:9" ht="80.099999999999994" customHeight="1" x14ac:dyDescent="0.25">
      <c r="A31" s="6" t="s">
        <v>89</v>
      </c>
      <c r="B31" s="74"/>
      <c r="C31" s="74"/>
      <c r="D31" s="7" t="s">
        <v>18</v>
      </c>
      <c r="E31" s="10" t="s">
        <v>13</v>
      </c>
      <c r="F31" s="4"/>
      <c r="G31" s="9">
        <v>10</v>
      </c>
      <c r="H31" s="69">
        <f t="shared" si="0"/>
        <v>0</v>
      </c>
      <c r="I31" s="4"/>
    </row>
    <row r="32" spans="1:9" ht="80.099999999999994" customHeight="1" x14ac:dyDescent="0.25">
      <c r="A32" s="6" t="s">
        <v>90</v>
      </c>
      <c r="B32" s="74"/>
      <c r="C32" s="74"/>
      <c r="D32" s="7" t="s">
        <v>19</v>
      </c>
      <c r="E32" s="10" t="s">
        <v>13</v>
      </c>
      <c r="F32" s="4"/>
      <c r="G32" s="9">
        <v>10</v>
      </c>
      <c r="H32" s="69">
        <f t="shared" si="0"/>
        <v>0</v>
      </c>
      <c r="I32" s="4"/>
    </row>
    <row r="33" spans="1:9" ht="80.099999999999994" customHeight="1" x14ac:dyDescent="0.25">
      <c r="A33" s="6" t="s">
        <v>91</v>
      </c>
      <c r="B33" s="74"/>
      <c r="C33" s="74"/>
      <c r="D33" s="7" t="s">
        <v>20</v>
      </c>
      <c r="E33" s="10" t="s">
        <v>13</v>
      </c>
      <c r="F33" s="4"/>
      <c r="G33" s="9">
        <v>10</v>
      </c>
      <c r="H33" s="69">
        <f t="shared" si="0"/>
        <v>0</v>
      </c>
      <c r="I33" s="4"/>
    </row>
    <row r="34" spans="1:9" ht="80.099999999999994" customHeight="1" x14ac:dyDescent="0.25">
      <c r="A34" s="6" t="s">
        <v>92</v>
      </c>
      <c r="B34" s="75"/>
      <c r="C34" s="75"/>
      <c r="D34" s="7" t="s">
        <v>21</v>
      </c>
      <c r="E34" s="10" t="s">
        <v>13</v>
      </c>
      <c r="F34" s="4"/>
      <c r="G34" s="9">
        <v>10</v>
      </c>
      <c r="H34" s="69">
        <f t="shared" si="0"/>
        <v>0</v>
      </c>
      <c r="I34" s="4"/>
    </row>
    <row r="35" spans="1:9" ht="30" x14ac:dyDescent="0.25">
      <c r="A35" s="6" t="s">
        <v>93</v>
      </c>
      <c r="B35" s="7" t="s">
        <v>9</v>
      </c>
      <c r="C35" s="29" t="s">
        <v>66</v>
      </c>
      <c r="D35" s="14"/>
      <c r="E35" s="10" t="s">
        <v>13</v>
      </c>
      <c r="F35" s="4"/>
      <c r="G35" s="9">
        <v>100</v>
      </c>
      <c r="H35" s="69">
        <f t="shared" si="0"/>
        <v>0</v>
      </c>
      <c r="I35" s="4"/>
    </row>
    <row r="36" spans="1:9" ht="34.5" customHeight="1" x14ac:dyDescent="0.25">
      <c r="A36" s="6" t="s">
        <v>94</v>
      </c>
      <c r="B36" s="73" t="s">
        <v>22</v>
      </c>
      <c r="C36" s="73" t="s">
        <v>65</v>
      </c>
      <c r="D36" s="21" t="s">
        <v>26</v>
      </c>
      <c r="E36" s="10" t="s">
        <v>13</v>
      </c>
      <c r="F36" s="4"/>
      <c r="G36" s="9">
        <v>1</v>
      </c>
      <c r="H36" s="69">
        <f t="shared" si="0"/>
        <v>0</v>
      </c>
      <c r="I36" s="4"/>
    </row>
    <row r="37" spans="1:9" ht="30" x14ac:dyDescent="0.25">
      <c r="A37" s="6" t="s">
        <v>95</v>
      </c>
      <c r="B37" s="74"/>
      <c r="C37" s="74"/>
      <c r="D37" s="21" t="s">
        <v>28</v>
      </c>
      <c r="E37" s="10" t="s">
        <v>13</v>
      </c>
      <c r="F37" s="4"/>
      <c r="G37" s="9">
        <v>1</v>
      </c>
      <c r="H37" s="69">
        <f t="shared" si="0"/>
        <v>0</v>
      </c>
      <c r="I37" s="4"/>
    </row>
    <row r="38" spans="1:9" ht="30" x14ac:dyDescent="0.25">
      <c r="A38" s="6" t="s">
        <v>96</v>
      </c>
      <c r="B38" s="74"/>
      <c r="C38" s="74"/>
      <c r="D38" s="21" t="s">
        <v>23</v>
      </c>
      <c r="E38" s="10" t="s">
        <v>13</v>
      </c>
      <c r="F38" s="4"/>
      <c r="G38" s="9">
        <v>100</v>
      </c>
      <c r="H38" s="69">
        <f t="shared" si="0"/>
        <v>0</v>
      </c>
      <c r="I38" s="4"/>
    </row>
    <row r="39" spans="1:9" ht="30" x14ac:dyDescent="0.25">
      <c r="A39" s="6" t="s">
        <v>97</v>
      </c>
      <c r="B39" s="74"/>
      <c r="C39" s="74"/>
      <c r="D39" s="21" t="s">
        <v>24</v>
      </c>
      <c r="E39" s="10" t="s">
        <v>13</v>
      </c>
      <c r="F39" s="4"/>
      <c r="G39" s="9">
        <v>1</v>
      </c>
      <c r="H39" s="69">
        <f t="shared" si="0"/>
        <v>0</v>
      </c>
      <c r="I39" s="4"/>
    </row>
    <row r="40" spans="1:9" ht="30" x14ac:dyDescent="0.25">
      <c r="A40" s="6" t="s">
        <v>98</v>
      </c>
      <c r="B40" s="74"/>
      <c r="C40" s="74"/>
      <c r="D40" s="21" t="s">
        <v>27</v>
      </c>
      <c r="E40" s="10" t="s">
        <v>13</v>
      </c>
      <c r="F40" s="4"/>
      <c r="G40" s="9">
        <v>10</v>
      </c>
      <c r="H40" s="69">
        <f t="shared" si="0"/>
        <v>0</v>
      </c>
      <c r="I40" s="4"/>
    </row>
    <row r="41" spans="1:9" ht="30" x14ac:dyDescent="0.25">
      <c r="A41" s="6" t="s">
        <v>99</v>
      </c>
      <c r="B41" s="74"/>
      <c r="C41" s="74"/>
      <c r="D41" s="21" t="s">
        <v>25</v>
      </c>
      <c r="E41" s="10" t="s">
        <v>13</v>
      </c>
      <c r="F41" s="4"/>
      <c r="G41" s="9">
        <v>1</v>
      </c>
      <c r="H41" s="69">
        <f t="shared" si="0"/>
        <v>0</v>
      </c>
      <c r="I41" s="4"/>
    </row>
    <row r="42" spans="1:9" ht="30" x14ac:dyDescent="0.25">
      <c r="A42" s="6" t="s">
        <v>100</v>
      </c>
      <c r="B42" s="74"/>
      <c r="C42" s="74"/>
      <c r="D42" s="21" t="s">
        <v>29</v>
      </c>
      <c r="E42" s="10" t="s">
        <v>13</v>
      </c>
      <c r="F42" s="4"/>
      <c r="G42" s="9">
        <v>1</v>
      </c>
      <c r="H42" s="69">
        <f t="shared" si="0"/>
        <v>0</v>
      </c>
      <c r="I42" s="4"/>
    </row>
    <row r="43" spans="1:9" ht="30" x14ac:dyDescent="0.25">
      <c r="A43" s="6" t="s">
        <v>101</v>
      </c>
      <c r="B43" s="74"/>
      <c r="C43" s="74"/>
      <c r="D43" s="21" t="s">
        <v>46</v>
      </c>
      <c r="E43" s="10" t="s">
        <v>13</v>
      </c>
      <c r="F43" s="4"/>
      <c r="G43" s="9">
        <v>100</v>
      </c>
      <c r="H43" s="69">
        <f t="shared" si="0"/>
        <v>0</v>
      </c>
      <c r="I43" s="4"/>
    </row>
    <row r="44" spans="1:9" ht="30" x14ac:dyDescent="0.25">
      <c r="A44" s="6" t="s">
        <v>102</v>
      </c>
      <c r="B44" s="75"/>
      <c r="C44" s="75"/>
      <c r="D44" s="21" t="s">
        <v>44</v>
      </c>
      <c r="E44" s="10" t="s">
        <v>13</v>
      </c>
      <c r="F44" s="4"/>
      <c r="G44" s="9">
        <v>100</v>
      </c>
      <c r="H44" s="69">
        <f t="shared" si="0"/>
        <v>0</v>
      </c>
      <c r="I44" s="4"/>
    </row>
    <row r="45" spans="1:9" ht="220.5" customHeight="1" x14ac:dyDescent="0.25">
      <c r="A45" s="6" t="s">
        <v>103</v>
      </c>
      <c r="B45" s="29" t="s">
        <v>132</v>
      </c>
      <c r="C45" s="29" t="s">
        <v>134</v>
      </c>
      <c r="D45" s="21" t="s">
        <v>131</v>
      </c>
      <c r="E45" s="10" t="s">
        <v>13</v>
      </c>
      <c r="F45" s="4"/>
      <c r="G45" s="9">
        <v>1</v>
      </c>
      <c r="H45" s="69">
        <f t="shared" si="0"/>
        <v>0</v>
      </c>
      <c r="I45" s="4"/>
    </row>
    <row r="46" spans="1:9" ht="34.5" customHeight="1" x14ac:dyDescent="0.25">
      <c r="A46" s="6" t="s">
        <v>104</v>
      </c>
      <c r="B46" s="73" t="s">
        <v>40</v>
      </c>
      <c r="C46" s="73" t="s">
        <v>41</v>
      </c>
      <c r="D46" s="21" t="s">
        <v>59</v>
      </c>
      <c r="E46" s="10" t="s">
        <v>13</v>
      </c>
      <c r="F46" s="4"/>
      <c r="G46" s="9">
        <v>1</v>
      </c>
      <c r="H46" s="69">
        <f t="shared" si="0"/>
        <v>0</v>
      </c>
      <c r="I46" s="4"/>
    </row>
    <row r="47" spans="1:9" ht="30" x14ac:dyDescent="0.25">
      <c r="A47" s="6" t="s">
        <v>105</v>
      </c>
      <c r="B47" s="74"/>
      <c r="C47" s="74"/>
      <c r="D47" s="21" t="s">
        <v>60</v>
      </c>
      <c r="E47" s="10" t="s">
        <v>13</v>
      </c>
      <c r="F47" s="4"/>
      <c r="G47" s="9">
        <v>1</v>
      </c>
      <c r="H47" s="69">
        <f t="shared" si="0"/>
        <v>0</v>
      </c>
      <c r="I47" s="4"/>
    </row>
    <row r="48" spans="1:9" ht="30" x14ac:dyDescent="0.25">
      <c r="A48" s="6" t="s">
        <v>106</v>
      </c>
      <c r="B48" s="74"/>
      <c r="C48" s="74"/>
      <c r="D48" s="21" t="s">
        <v>61</v>
      </c>
      <c r="E48" s="10" t="s">
        <v>13</v>
      </c>
      <c r="F48" s="4"/>
      <c r="G48" s="9">
        <v>1</v>
      </c>
      <c r="H48" s="69">
        <f t="shared" si="0"/>
        <v>0</v>
      </c>
      <c r="I48" s="4"/>
    </row>
    <row r="49" spans="1:9" ht="30" x14ac:dyDescent="0.25">
      <c r="A49" s="6" t="s">
        <v>107</v>
      </c>
      <c r="B49" s="74"/>
      <c r="C49" s="74"/>
      <c r="D49" s="21" t="s">
        <v>62</v>
      </c>
      <c r="E49" s="10" t="s">
        <v>13</v>
      </c>
      <c r="F49" s="4"/>
      <c r="G49" s="9">
        <v>1</v>
      </c>
      <c r="H49" s="69">
        <f t="shared" si="0"/>
        <v>0</v>
      </c>
      <c r="I49" s="4"/>
    </row>
    <row r="50" spans="1:9" ht="30" x14ac:dyDescent="0.25">
      <c r="A50" s="6" t="s">
        <v>108</v>
      </c>
      <c r="B50" s="74"/>
      <c r="C50" s="74"/>
      <c r="D50" s="21" t="s">
        <v>63</v>
      </c>
      <c r="E50" s="10" t="s">
        <v>13</v>
      </c>
      <c r="F50" s="4"/>
      <c r="G50" s="9">
        <v>1</v>
      </c>
      <c r="H50" s="69">
        <f t="shared" si="0"/>
        <v>0</v>
      </c>
      <c r="I50" s="4"/>
    </row>
    <row r="51" spans="1:9" ht="30" x14ac:dyDescent="0.25">
      <c r="A51" s="6" t="s">
        <v>109</v>
      </c>
      <c r="B51" s="74"/>
      <c r="C51" s="74"/>
      <c r="D51" s="21" t="s">
        <v>130</v>
      </c>
      <c r="E51" s="10" t="s">
        <v>13</v>
      </c>
      <c r="F51" s="4"/>
      <c r="G51" s="9">
        <v>10</v>
      </c>
      <c r="H51" s="69">
        <f t="shared" si="0"/>
        <v>0</v>
      </c>
      <c r="I51" s="4"/>
    </row>
    <row r="52" spans="1:9" ht="30" x14ac:dyDescent="0.25">
      <c r="A52" s="6" t="s">
        <v>110</v>
      </c>
      <c r="B52" s="74"/>
      <c r="C52" s="74"/>
      <c r="D52" s="21" t="s">
        <v>64</v>
      </c>
      <c r="E52" s="10" t="s">
        <v>13</v>
      </c>
      <c r="F52" s="4"/>
      <c r="G52" s="9">
        <v>1</v>
      </c>
      <c r="H52" s="69">
        <f t="shared" si="0"/>
        <v>0</v>
      </c>
      <c r="I52" s="4"/>
    </row>
    <row r="53" spans="1:9" ht="30" x14ac:dyDescent="0.25">
      <c r="A53" s="6" t="s">
        <v>133</v>
      </c>
      <c r="B53" s="75"/>
      <c r="C53" s="75"/>
      <c r="D53" s="21" t="s">
        <v>43</v>
      </c>
      <c r="E53" s="10" t="s">
        <v>13</v>
      </c>
      <c r="F53" s="4"/>
      <c r="G53" s="9">
        <v>100</v>
      </c>
      <c r="H53" s="69">
        <f t="shared" si="0"/>
        <v>0</v>
      </c>
      <c r="I53" s="4"/>
    </row>
    <row r="54" spans="1:9" ht="221.25" customHeight="1" x14ac:dyDescent="0.25">
      <c r="A54" s="6" t="s">
        <v>137</v>
      </c>
      <c r="B54" s="29" t="s">
        <v>132</v>
      </c>
      <c r="C54" s="29" t="s">
        <v>135</v>
      </c>
      <c r="D54" s="21" t="s">
        <v>136</v>
      </c>
      <c r="E54" s="10" t="s">
        <v>13</v>
      </c>
      <c r="F54" s="4"/>
      <c r="G54" s="9">
        <v>1</v>
      </c>
      <c r="H54" s="69">
        <f t="shared" si="0"/>
        <v>0</v>
      </c>
      <c r="I54" s="4"/>
    </row>
    <row r="55" spans="1:9" ht="32.25" customHeight="1" x14ac:dyDescent="0.25">
      <c r="A55" s="22" t="s">
        <v>124</v>
      </c>
      <c r="B55" s="80" t="s">
        <v>111</v>
      </c>
      <c r="C55" s="81"/>
      <c r="D55" s="23"/>
      <c r="E55" s="23"/>
      <c r="F55" s="24"/>
      <c r="G55" s="24"/>
      <c r="H55" s="24"/>
      <c r="I55" s="25"/>
    </row>
    <row r="56" spans="1:9" x14ac:dyDescent="0.25">
      <c r="A56" s="6" t="s">
        <v>125</v>
      </c>
      <c r="B56" s="4" t="s">
        <v>52</v>
      </c>
      <c r="C56" s="5" t="s">
        <v>51</v>
      </c>
      <c r="D56" s="20"/>
      <c r="E56" s="9" t="s">
        <v>6</v>
      </c>
      <c r="F56" s="4"/>
      <c r="G56" s="15">
        <v>100</v>
      </c>
      <c r="H56" s="69">
        <f t="shared" si="0"/>
        <v>0</v>
      </c>
      <c r="I56" s="4"/>
    </row>
    <row r="57" spans="1:9" ht="60" x14ac:dyDescent="0.25">
      <c r="A57" s="6" t="s">
        <v>126</v>
      </c>
      <c r="B57" s="4" t="s">
        <v>53</v>
      </c>
      <c r="C57" s="5" t="s">
        <v>54</v>
      </c>
      <c r="D57" s="20"/>
      <c r="E57" s="9" t="s">
        <v>6</v>
      </c>
      <c r="F57" s="4"/>
      <c r="G57" s="15">
        <v>10</v>
      </c>
      <c r="H57" s="69">
        <f t="shared" si="0"/>
        <v>0</v>
      </c>
      <c r="I57" s="4"/>
    </row>
    <row r="58" spans="1:9" ht="30" x14ac:dyDescent="0.25">
      <c r="A58" s="6" t="s">
        <v>127</v>
      </c>
      <c r="B58" s="4" t="s">
        <v>55</v>
      </c>
      <c r="C58" s="5" t="s">
        <v>58</v>
      </c>
      <c r="D58" s="20"/>
      <c r="E58" s="9" t="s">
        <v>6</v>
      </c>
      <c r="F58" s="4"/>
      <c r="G58" s="15">
        <v>1</v>
      </c>
      <c r="H58" s="69">
        <f t="shared" si="0"/>
        <v>0</v>
      </c>
      <c r="I58" s="4"/>
    </row>
    <row r="59" spans="1:9" x14ac:dyDescent="0.25">
      <c r="A59" s="82" t="s">
        <v>202</v>
      </c>
      <c r="B59" s="82"/>
      <c r="C59" s="82"/>
      <c r="D59" s="82"/>
      <c r="E59" s="82"/>
      <c r="F59" s="82"/>
      <c r="G59" s="82"/>
      <c r="H59" s="69">
        <f>SUM(H4:H58)</f>
        <v>0</v>
      </c>
    </row>
    <row r="60" spans="1:9" x14ac:dyDescent="0.25">
      <c r="H60"/>
    </row>
    <row r="61" spans="1:9" x14ac:dyDescent="0.25">
      <c r="H61"/>
    </row>
    <row r="62" spans="1:9" x14ac:dyDescent="0.25">
      <c r="H62"/>
    </row>
    <row r="63" spans="1:9" x14ac:dyDescent="0.25">
      <c r="H63"/>
    </row>
    <row r="64" spans="1:9" x14ac:dyDescent="0.25">
      <c r="H64"/>
    </row>
    <row r="65" spans="8:8" x14ac:dyDescent="0.25">
      <c r="H65"/>
    </row>
    <row r="66" spans="8:8" x14ac:dyDescent="0.25">
      <c r="H66"/>
    </row>
    <row r="67" spans="8:8" x14ac:dyDescent="0.25">
      <c r="H67"/>
    </row>
    <row r="68" spans="8:8" x14ac:dyDescent="0.25">
      <c r="H68"/>
    </row>
    <row r="69" spans="8:8" x14ac:dyDescent="0.25">
      <c r="H69"/>
    </row>
    <row r="70" spans="8:8" x14ac:dyDescent="0.25">
      <c r="H70"/>
    </row>
    <row r="71" spans="8:8" x14ac:dyDescent="0.25">
      <c r="H71"/>
    </row>
    <row r="72" spans="8:8" x14ac:dyDescent="0.25">
      <c r="H72"/>
    </row>
    <row r="73" spans="8:8" x14ac:dyDescent="0.25">
      <c r="H73"/>
    </row>
    <row r="74" spans="8:8" x14ac:dyDescent="0.25">
      <c r="H74"/>
    </row>
    <row r="75" spans="8:8" x14ac:dyDescent="0.25">
      <c r="H75"/>
    </row>
    <row r="76" spans="8:8" x14ac:dyDescent="0.25">
      <c r="H76"/>
    </row>
    <row r="77" spans="8:8" x14ac:dyDescent="0.25">
      <c r="H77"/>
    </row>
    <row r="78" spans="8:8" x14ac:dyDescent="0.25">
      <c r="H78"/>
    </row>
    <row r="79" spans="8:8" x14ac:dyDescent="0.25">
      <c r="H79"/>
    </row>
    <row r="80" spans="8:8" x14ac:dyDescent="0.25">
      <c r="H80"/>
    </row>
    <row r="81" spans="8:8" x14ac:dyDescent="0.25">
      <c r="H81"/>
    </row>
    <row r="82" spans="8:8" x14ac:dyDescent="0.25">
      <c r="H82"/>
    </row>
    <row r="83" spans="8:8" x14ac:dyDescent="0.25">
      <c r="H83"/>
    </row>
    <row r="84" spans="8:8" x14ac:dyDescent="0.25">
      <c r="H84"/>
    </row>
    <row r="85" spans="8:8" x14ac:dyDescent="0.25">
      <c r="H85"/>
    </row>
    <row r="86" spans="8:8" x14ac:dyDescent="0.25">
      <c r="H86"/>
    </row>
    <row r="87" spans="8:8" x14ac:dyDescent="0.25">
      <c r="H87"/>
    </row>
    <row r="88" spans="8:8" x14ac:dyDescent="0.25">
      <c r="H88"/>
    </row>
    <row r="89" spans="8:8" x14ac:dyDescent="0.25">
      <c r="H89"/>
    </row>
    <row r="90" spans="8:8" x14ac:dyDescent="0.25">
      <c r="H90"/>
    </row>
    <row r="91" spans="8:8" x14ac:dyDescent="0.25">
      <c r="H91"/>
    </row>
    <row r="92" spans="8:8" x14ac:dyDescent="0.25">
      <c r="H92"/>
    </row>
    <row r="93" spans="8:8" x14ac:dyDescent="0.25">
      <c r="H93"/>
    </row>
    <row r="94" spans="8:8" x14ac:dyDescent="0.25">
      <c r="H94"/>
    </row>
    <row r="95" spans="8:8" x14ac:dyDescent="0.25">
      <c r="H95"/>
    </row>
    <row r="96" spans="8:8" x14ac:dyDescent="0.25">
      <c r="H96"/>
    </row>
    <row r="97" spans="8:8" x14ac:dyDescent="0.25">
      <c r="H97"/>
    </row>
    <row r="98" spans="8:8" x14ac:dyDescent="0.25">
      <c r="H98"/>
    </row>
    <row r="99" spans="8:8" x14ac:dyDescent="0.25">
      <c r="H99"/>
    </row>
    <row r="100" spans="8:8" x14ac:dyDescent="0.25">
      <c r="H100"/>
    </row>
    <row r="101" spans="8:8" x14ac:dyDescent="0.25">
      <c r="H101"/>
    </row>
    <row r="102" spans="8:8" x14ac:dyDescent="0.25">
      <c r="H102"/>
    </row>
    <row r="103" spans="8:8" x14ac:dyDescent="0.25">
      <c r="H103"/>
    </row>
    <row r="104" spans="8:8" x14ac:dyDescent="0.25">
      <c r="H104"/>
    </row>
    <row r="105" spans="8:8" x14ac:dyDescent="0.25">
      <c r="H105"/>
    </row>
  </sheetData>
  <mergeCells count="20">
    <mergeCell ref="A59:G59"/>
    <mergeCell ref="B55:C55"/>
    <mergeCell ref="C12:C16"/>
    <mergeCell ref="B12:B16"/>
    <mergeCell ref="B46:B53"/>
    <mergeCell ref="C46:C53"/>
    <mergeCell ref="B7:B11"/>
    <mergeCell ref="C7:C11"/>
    <mergeCell ref="B36:B44"/>
    <mergeCell ref="C36:C44"/>
    <mergeCell ref="A1:I1"/>
    <mergeCell ref="C23:C28"/>
    <mergeCell ref="B23:B28"/>
    <mergeCell ref="B5:B6"/>
    <mergeCell ref="C5:C6"/>
    <mergeCell ref="B29:B34"/>
    <mergeCell ref="C29:C34"/>
    <mergeCell ref="B3:C3"/>
    <mergeCell ref="B19:C19"/>
    <mergeCell ref="B21:C21"/>
  </mergeCells>
  <pageMargins left="0.25" right="0.25" top="0.75" bottom="0.75" header="0.3" footer="0.3"/>
  <pageSetup paperSize="8"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topLeftCell="A10" zoomScale="85" zoomScaleNormal="85" workbookViewId="0">
      <selection activeCell="J39" sqref="J39"/>
    </sheetView>
  </sheetViews>
  <sheetFormatPr baseColWidth="10" defaultRowHeight="27" customHeight="1" x14ac:dyDescent="0.25"/>
  <cols>
    <col min="1" max="1" width="6.28515625" bestFit="1" customWidth="1"/>
    <col min="2" max="2" width="25.5703125" bestFit="1" customWidth="1"/>
    <col min="3" max="3" width="15.28515625" customWidth="1"/>
    <col min="4" max="4" width="29.5703125" customWidth="1"/>
    <col min="5" max="5" width="17.42578125" customWidth="1"/>
    <col min="6" max="6" width="7.85546875" bestFit="1" customWidth="1"/>
    <col min="7" max="9" width="8.7109375" style="11" customWidth="1"/>
    <col min="10" max="10" width="29.5703125" customWidth="1"/>
    <col min="257" max="257" width="6.28515625" bestFit="1" customWidth="1"/>
    <col min="258" max="258" width="25.5703125" bestFit="1" customWidth="1"/>
    <col min="259" max="259" width="15.28515625" customWidth="1"/>
    <col min="260" max="260" width="29.5703125" customWidth="1"/>
    <col min="261" max="261" width="17.42578125" customWidth="1"/>
    <col min="262" max="262" width="7.85546875" bestFit="1" customWidth="1"/>
    <col min="263" max="265" width="8.7109375" customWidth="1"/>
    <col min="266" max="266" width="29.5703125" customWidth="1"/>
    <col min="513" max="513" width="6.28515625" bestFit="1" customWidth="1"/>
    <col min="514" max="514" width="25.5703125" bestFit="1" customWidth="1"/>
    <col min="515" max="515" width="15.28515625" customWidth="1"/>
    <col min="516" max="516" width="29.5703125" customWidth="1"/>
    <col min="517" max="517" width="17.42578125" customWidth="1"/>
    <col min="518" max="518" width="7.85546875" bestFit="1" customWidth="1"/>
    <col min="519" max="521" width="8.7109375" customWidth="1"/>
    <col min="522" max="522" width="29.5703125" customWidth="1"/>
    <col min="769" max="769" width="6.28515625" bestFit="1" customWidth="1"/>
    <col min="770" max="770" width="25.5703125" bestFit="1" customWidth="1"/>
    <col min="771" max="771" width="15.28515625" customWidth="1"/>
    <col min="772" max="772" width="29.5703125" customWidth="1"/>
    <col min="773" max="773" width="17.42578125" customWidth="1"/>
    <col min="774" max="774" width="7.85546875" bestFit="1" customWidth="1"/>
    <col min="775" max="777" width="8.7109375" customWidth="1"/>
    <col min="778" max="778" width="29.5703125" customWidth="1"/>
    <col min="1025" max="1025" width="6.28515625" bestFit="1" customWidth="1"/>
    <col min="1026" max="1026" width="25.5703125" bestFit="1" customWidth="1"/>
    <col min="1027" max="1027" width="15.28515625" customWidth="1"/>
    <col min="1028" max="1028" width="29.5703125" customWidth="1"/>
    <col min="1029" max="1029" width="17.42578125" customWidth="1"/>
    <col min="1030" max="1030" width="7.85546875" bestFit="1" customWidth="1"/>
    <col min="1031" max="1033" width="8.7109375" customWidth="1"/>
    <col min="1034" max="1034" width="29.5703125" customWidth="1"/>
    <col min="1281" max="1281" width="6.28515625" bestFit="1" customWidth="1"/>
    <col min="1282" max="1282" width="25.5703125" bestFit="1" customWidth="1"/>
    <col min="1283" max="1283" width="15.28515625" customWidth="1"/>
    <col min="1284" max="1284" width="29.5703125" customWidth="1"/>
    <col min="1285" max="1285" width="17.42578125" customWidth="1"/>
    <col min="1286" max="1286" width="7.85546875" bestFit="1" customWidth="1"/>
    <col min="1287" max="1289" width="8.7109375" customWidth="1"/>
    <col min="1290" max="1290" width="29.5703125" customWidth="1"/>
    <col min="1537" max="1537" width="6.28515625" bestFit="1" customWidth="1"/>
    <col min="1538" max="1538" width="25.5703125" bestFit="1" customWidth="1"/>
    <col min="1539" max="1539" width="15.28515625" customWidth="1"/>
    <col min="1540" max="1540" width="29.5703125" customWidth="1"/>
    <col min="1541" max="1541" width="17.42578125" customWidth="1"/>
    <col min="1542" max="1542" width="7.85546875" bestFit="1" customWidth="1"/>
    <col min="1543" max="1545" width="8.7109375" customWidth="1"/>
    <col min="1546" max="1546" width="29.5703125" customWidth="1"/>
    <col min="1793" max="1793" width="6.28515625" bestFit="1" customWidth="1"/>
    <col min="1794" max="1794" width="25.5703125" bestFit="1" customWidth="1"/>
    <col min="1795" max="1795" width="15.28515625" customWidth="1"/>
    <col min="1796" max="1796" width="29.5703125" customWidth="1"/>
    <col min="1797" max="1797" width="17.42578125" customWidth="1"/>
    <col min="1798" max="1798" width="7.85546875" bestFit="1" customWidth="1"/>
    <col min="1799" max="1801" width="8.7109375" customWidth="1"/>
    <col min="1802" max="1802" width="29.5703125" customWidth="1"/>
    <col min="2049" max="2049" width="6.28515625" bestFit="1" customWidth="1"/>
    <col min="2050" max="2050" width="25.5703125" bestFit="1" customWidth="1"/>
    <col min="2051" max="2051" width="15.28515625" customWidth="1"/>
    <col min="2052" max="2052" width="29.5703125" customWidth="1"/>
    <col min="2053" max="2053" width="17.42578125" customWidth="1"/>
    <col min="2054" max="2054" width="7.85546875" bestFit="1" customWidth="1"/>
    <col min="2055" max="2057" width="8.7109375" customWidth="1"/>
    <col min="2058" max="2058" width="29.5703125" customWidth="1"/>
    <col min="2305" max="2305" width="6.28515625" bestFit="1" customWidth="1"/>
    <col min="2306" max="2306" width="25.5703125" bestFit="1" customWidth="1"/>
    <col min="2307" max="2307" width="15.28515625" customWidth="1"/>
    <col min="2308" max="2308" width="29.5703125" customWidth="1"/>
    <col min="2309" max="2309" width="17.42578125" customWidth="1"/>
    <col min="2310" max="2310" width="7.85546875" bestFit="1" customWidth="1"/>
    <col min="2311" max="2313" width="8.7109375" customWidth="1"/>
    <col min="2314" max="2314" width="29.5703125" customWidth="1"/>
    <col min="2561" max="2561" width="6.28515625" bestFit="1" customWidth="1"/>
    <col min="2562" max="2562" width="25.5703125" bestFit="1" customWidth="1"/>
    <col min="2563" max="2563" width="15.28515625" customWidth="1"/>
    <col min="2564" max="2564" width="29.5703125" customWidth="1"/>
    <col min="2565" max="2565" width="17.42578125" customWidth="1"/>
    <col min="2566" max="2566" width="7.85546875" bestFit="1" customWidth="1"/>
    <col min="2567" max="2569" width="8.7109375" customWidth="1"/>
    <col min="2570" max="2570" width="29.5703125" customWidth="1"/>
    <col min="2817" max="2817" width="6.28515625" bestFit="1" customWidth="1"/>
    <col min="2818" max="2818" width="25.5703125" bestFit="1" customWidth="1"/>
    <col min="2819" max="2819" width="15.28515625" customWidth="1"/>
    <col min="2820" max="2820" width="29.5703125" customWidth="1"/>
    <col min="2821" max="2821" width="17.42578125" customWidth="1"/>
    <col min="2822" max="2822" width="7.85546875" bestFit="1" customWidth="1"/>
    <col min="2823" max="2825" width="8.7109375" customWidth="1"/>
    <col min="2826" max="2826" width="29.5703125" customWidth="1"/>
    <col min="3073" max="3073" width="6.28515625" bestFit="1" customWidth="1"/>
    <col min="3074" max="3074" width="25.5703125" bestFit="1" customWidth="1"/>
    <col min="3075" max="3075" width="15.28515625" customWidth="1"/>
    <col min="3076" max="3076" width="29.5703125" customWidth="1"/>
    <col min="3077" max="3077" width="17.42578125" customWidth="1"/>
    <col min="3078" max="3078" width="7.85546875" bestFit="1" customWidth="1"/>
    <col min="3079" max="3081" width="8.7109375" customWidth="1"/>
    <col min="3082" max="3082" width="29.5703125" customWidth="1"/>
    <col min="3329" max="3329" width="6.28515625" bestFit="1" customWidth="1"/>
    <col min="3330" max="3330" width="25.5703125" bestFit="1" customWidth="1"/>
    <col min="3331" max="3331" width="15.28515625" customWidth="1"/>
    <col min="3332" max="3332" width="29.5703125" customWidth="1"/>
    <col min="3333" max="3333" width="17.42578125" customWidth="1"/>
    <col min="3334" max="3334" width="7.85546875" bestFit="1" customWidth="1"/>
    <col min="3335" max="3337" width="8.7109375" customWidth="1"/>
    <col min="3338" max="3338" width="29.5703125" customWidth="1"/>
    <col min="3585" max="3585" width="6.28515625" bestFit="1" customWidth="1"/>
    <col min="3586" max="3586" width="25.5703125" bestFit="1" customWidth="1"/>
    <col min="3587" max="3587" width="15.28515625" customWidth="1"/>
    <col min="3588" max="3588" width="29.5703125" customWidth="1"/>
    <col min="3589" max="3589" width="17.42578125" customWidth="1"/>
    <col min="3590" max="3590" width="7.85546875" bestFit="1" customWidth="1"/>
    <col min="3591" max="3593" width="8.7109375" customWidth="1"/>
    <col min="3594" max="3594" width="29.5703125" customWidth="1"/>
    <col min="3841" max="3841" width="6.28515625" bestFit="1" customWidth="1"/>
    <col min="3842" max="3842" width="25.5703125" bestFit="1" customWidth="1"/>
    <col min="3843" max="3843" width="15.28515625" customWidth="1"/>
    <col min="3844" max="3844" width="29.5703125" customWidth="1"/>
    <col min="3845" max="3845" width="17.42578125" customWidth="1"/>
    <col min="3846" max="3846" width="7.85546875" bestFit="1" customWidth="1"/>
    <col min="3847" max="3849" width="8.7109375" customWidth="1"/>
    <col min="3850" max="3850" width="29.5703125" customWidth="1"/>
    <col min="4097" max="4097" width="6.28515625" bestFit="1" customWidth="1"/>
    <col min="4098" max="4098" width="25.5703125" bestFit="1" customWidth="1"/>
    <col min="4099" max="4099" width="15.28515625" customWidth="1"/>
    <col min="4100" max="4100" width="29.5703125" customWidth="1"/>
    <col min="4101" max="4101" width="17.42578125" customWidth="1"/>
    <col min="4102" max="4102" width="7.85546875" bestFit="1" customWidth="1"/>
    <col min="4103" max="4105" width="8.7109375" customWidth="1"/>
    <col min="4106" max="4106" width="29.5703125" customWidth="1"/>
    <col min="4353" max="4353" width="6.28515625" bestFit="1" customWidth="1"/>
    <col min="4354" max="4354" width="25.5703125" bestFit="1" customWidth="1"/>
    <col min="4355" max="4355" width="15.28515625" customWidth="1"/>
    <col min="4356" max="4356" width="29.5703125" customWidth="1"/>
    <col min="4357" max="4357" width="17.42578125" customWidth="1"/>
    <col min="4358" max="4358" width="7.85546875" bestFit="1" customWidth="1"/>
    <col min="4359" max="4361" width="8.7109375" customWidth="1"/>
    <col min="4362" max="4362" width="29.5703125" customWidth="1"/>
    <col min="4609" max="4609" width="6.28515625" bestFit="1" customWidth="1"/>
    <col min="4610" max="4610" width="25.5703125" bestFit="1" customWidth="1"/>
    <col min="4611" max="4611" width="15.28515625" customWidth="1"/>
    <col min="4612" max="4612" width="29.5703125" customWidth="1"/>
    <col min="4613" max="4613" width="17.42578125" customWidth="1"/>
    <col min="4614" max="4614" width="7.85546875" bestFit="1" customWidth="1"/>
    <col min="4615" max="4617" width="8.7109375" customWidth="1"/>
    <col min="4618" max="4618" width="29.5703125" customWidth="1"/>
    <col min="4865" max="4865" width="6.28515625" bestFit="1" customWidth="1"/>
    <col min="4866" max="4866" width="25.5703125" bestFit="1" customWidth="1"/>
    <col min="4867" max="4867" width="15.28515625" customWidth="1"/>
    <col min="4868" max="4868" width="29.5703125" customWidth="1"/>
    <col min="4869" max="4869" width="17.42578125" customWidth="1"/>
    <col min="4870" max="4870" width="7.85546875" bestFit="1" customWidth="1"/>
    <col min="4871" max="4873" width="8.7109375" customWidth="1"/>
    <col min="4874" max="4874" width="29.5703125" customWidth="1"/>
    <col min="5121" max="5121" width="6.28515625" bestFit="1" customWidth="1"/>
    <col min="5122" max="5122" width="25.5703125" bestFit="1" customWidth="1"/>
    <col min="5123" max="5123" width="15.28515625" customWidth="1"/>
    <col min="5124" max="5124" width="29.5703125" customWidth="1"/>
    <col min="5125" max="5125" width="17.42578125" customWidth="1"/>
    <col min="5126" max="5126" width="7.85546875" bestFit="1" customWidth="1"/>
    <col min="5127" max="5129" width="8.7109375" customWidth="1"/>
    <col min="5130" max="5130" width="29.5703125" customWidth="1"/>
    <col min="5377" max="5377" width="6.28515625" bestFit="1" customWidth="1"/>
    <col min="5378" max="5378" width="25.5703125" bestFit="1" customWidth="1"/>
    <col min="5379" max="5379" width="15.28515625" customWidth="1"/>
    <col min="5380" max="5380" width="29.5703125" customWidth="1"/>
    <col min="5381" max="5381" width="17.42578125" customWidth="1"/>
    <col min="5382" max="5382" width="7.85546875" bestFit="1" customWidth="1"/>
    <col min="5383" max="5385" width="8.7109375" customWidth="1"/>
    <col min="5386" max="5386" width="29.5703125" customWidth="1"/>
    <col min="5633" max="5633" width="6.28515625" bestFit="1" customWidth="1"/>
    <col min="5634" max="5634" width="25.5703125" bestFit="1" customWidth="1"/>
    <col min="5635" max="5635" width="15.28515625" customWidth="1"/>
    <col min="5636" max="5636" width="29.5703125" customWidth="1"/>
    <col min="5637" max="5637" width="17.42578125" customWidth="1"/>
    <col min="5638" max="5638" width="7.85546875" bestFit="1" customWidth="1"/>
    <col min="5639" max="5641" width="8.7109375" customWidth="1"/>
    <col min="5642" max="5642" width="29.5703125" customWidth="1"/>
    <col min="5889" max="5889" width="6.28515625" bestFit="1" customWidth="1"/>
    <col min="5890" max="5890" width="25.5703125" bestFit="1" customWidth="1"/>
    <col min="5891" max="5891" width="15.28515625" customWidth="1"/>
    <col min="5892" max="5892" width="29.5703125" customWidth="1"/>
    <col min="5893" max="5893" width="17.42578125" customWidth="1"/>
    <col min="5894" max="5894" width="7.85546875" bestFit="1" customWidth="1"/>
    <col min="5895" max="5897" width="8.7109375" customWidth="1"/>
    <col min="5898" max="5898" width="29.5703125" customWidth="1"/>
    <col min="6145" max="6145" width="6.28515625" bestFit="1" customWidth="1"/>
    <col min="6146" max="6146" width="25.5703125" bestFit="1" customWidth="1"/>
    <col min="6147" max="6147" width="15.28515625" customWidth="1"/>
    <col min="6148" max="6148" width="29.5703125" customWidth="1"/>
    <col min="6149" max="6149" width="17.42578125" customWidth="1"/>
    <col min="6150" max="6150" width="7.85546875" bestFit="1" customWidth="1"/>
    <col min="6151" max="6153" width="8.7109375" customWidth="1"/>
    <col min="6154" max="6154" width="29.5703125" customWidth="1"/>
    <col min="6401" max="6401" width="6.28515625" bestFit="1" customWidth="1"/>
    <col min="6402" max="6402" width="25.5703125" bestFit="1" customWidth="1"/>
    <col min="6403" max="6403" width="15.28515625" customWidth="1"/>
    <col min="6404" max="6404" width="29.5703125" customWidth="1"/>
    <col min="6405" max="6405" width="17.42578125" customWidth="1"/>
    <col min="6406" max="6406" width="7.85546875" bestFit="1" customWidth="1"/>
    <col min="6407" max="6409" width="8.7109375" customWidth="1"/>
    <col min="6410" max="6410" width="29.5703125" customWidth="1"/>
    <col min="6657" max="6657" width="6.28515625" bestFit="1" customWidth="1"/>
    <col min="6658" max="6658" width="25.5703125" bestFit="1" customWidth="1"/>
    <col min="6659" max="6659" width="15.28515625" customWidth="1"/>
    <col min="6660" max="6660" width="29.5703125" customWidth="1"/>
    <col min="6661" max="6661" width="17.42578125" customWidth="1"/>
    <col min="6662" max="6662" width="7.85546875" bestFit="1" customWidth="1"/>
    <col min="6663" max="6665" width="8.7109375" customWidth="1"/>
    <col min="6666" max="6666" width="29.5703125" customWidth="1"/>
    <col min="6913" max="6913" width="6.28515625" bestFit="1" customWidth="1"/>
    <col min="6914" max="6914" width="25.5703125" bestFit="1" customWidth="1"/>
    <col min="6915" max="6915" width="15.28515625" customWidth="1"/>
    <col min="6916" max="6916" width="29.5703125" customWidth="1"/>
    <col min="6917" max="6917" width="17.42578125" customWidth="1"/>
    <col min="6918" max="6918" width="7.85546875" bestFit="1" customWidth="1"/>
    <col min="6919" max="6921" width="8.7109375" customWidth="1"/>
    <col min="6922" max="6922" width="29.5703125" customWidth="1"/>
    <col min="7169" max="7169" width="6.28515625" bestFit="1" customWidth="1"/>
    <col min="7170" max="7170" width="25.5703125" bestFit="1" customWidth="1"/>
    <col min="7171" max="7171" width="15.28515625" customWidth="1"/>
    <col min="7172" max="7172" width="29.5703125" customWidth="1"/>
    <col min="7173" max="7173" width="17.42578125" customWidth="1"/>
    <col min="7174" max="7174" width="7.85546875" bestFit="1" customWidth="1"/>
    <col min="7175" max="7177" width="8.7109375" customWidth="1"/>
    <col min="7178" max="7178" width="29.5703125" customWidth="1"/>
    <col min="7425" max="7425" width="6.28515625" bestFit="1" customWidth="1"/>
    <col min="7426" max="7426" width="25.5703125" bestFit="1" customWidth="1"/>
    <col min="7427" max="7427" width="15.28515625" customWidth="1"/>
    <col min="7428" max="7428" width="29.5703125" customWidth="1"/>
    <col min="7429" max="7429" width="17.42578125" customWidth="1"/>
    <col min="7430" max="7430" width="7.85546875" bestFit="1" customWidth="1"/>
    <col min="7431" max="7433" width="8.7109375" customWidth="1"/>
    <col min="7434" max="7434" width="29.5703125" customWidth="1"/>
    <col min="7681" max="7681" width="6.28515625" bestFit="1" customWidth="1"/>
    <col min="7682" max="7682" width="25.5703125" bestFit="1" customWidth="1"/>
    <col min="7683" max="7683" width="15.28515625" customWidth="1"/>
    <col min="7684" max="7684" width="29.5703125" customWidth="1"/>
    <col min="7685" max="7685" width="17.42578125" customWidth="1"/>
    <col min="7686" max="7686" width="7.85546875" bestFit="1" customWidth="1"/>
    <col min="7687" max="7689" width="8.7109375" customWidth="1"/>
    <col min="7690" max="7690" width="29.5703125" customWidth="1"/>
    <col min="7937" max="7937" width="6.28515625" bestFit="1" customWidth="1"/>
    <col min="7938" max="7938" width="25.5703125" bestFit="1" customWidth="1"/>
    <col min="7939" max="7939" width="15.28515625" customWidth="1"/>
    <col min="7940" max="7940" width="29.5703125" customWidth="1"/>
    <col min="7941" max="7941" width="17.42578125" customWidth="1"/>
    <col min="7942" max="7942" width="7.85546875" bestFit="1" customWidth="1"/>
    <col min="7943" max="7945" width="8.7109375" customWidth="1"/>
    <col min="7946" max="7946" width="29.5703125" customWidth="1"/>
    <col min="8193" max="8193" width="6.28515625" bestFit="1" customWidth="1"/>
    <col min="8194" max="8194" width="25.5703125" bestFit="1" customWidth="1"/>
    <col min="8195" max="8195" width="15.28515625" customWidth="1"/>
    <col min="8196" max="8196" width="29.5703125" customWidth="1"/>
    <col min="8197" max="8197" width="17.42578125" customWidth="1"/>
    <col min="8198" max="8198" width="7.85546875" bestFit="1" customWidth="1"/>
    <col min="8199" max="8201" width="8.7109375" customWidth="1"/>
    <col min="8202" max="8202" width="29.5703125" customWidth="1"/>
    <col min="8449" max="8449" width="6.28515625" bestFit="1" customWidth="1"/>
    <col min="8450" max="8450" width="25.5703125" bestFit="1" customWidth="1"/>
    <col min="8451" max="8451" width="15.28515625" customWidth="1"/>
    <col min="8452" max="8452" width="29.5703125" customWidth="1"/>
    <col min="8453" max="8453" width="17.42578125" customWidth="1"/>
    <col min="8454" max="8454" width="7.85546875" bestFit="1" customWidth="1"/>
    <col min="8455" max="8457" width="8.7109375" customWidth="1"/>
    <col min="8458" max="8458" width="29.5703125" customWidth="1"/>
    <col min="8705" max="8705" width="6.28515625" bestFit="1" customWidth="1"/>
    <col min="8706" max="8706" width="25.5703125" bestFit="1" customWidth="1"/>
    <col min="8707" max="8707" width="15.28515625" customWidth="1"/>
    <col min="8708" max="8708" width="29.5703125" customWidth="1"/>
    <col min="8709" max="8709" width="17.42578125" customWidth="1"/>
    <col min="8710" max="8710" width="7.85546875" bestFit="1" customWidth="1"/>
    <col min="8711" max="8713" width="8.7109375" customWidth="1"/>
    <col min="8714" max="8714" width="29.5703125" customWidth="1"/>
    <col min="8961" max="8961" width="6.28515625" bestFit="1" customWidth="1"/>
    <col min="8962" max="8962" width="25.5703125" bestFit="1" customWidth="1"/>
    <col min="8963" max="8963" width="15.28515625" customWidth="1"/>
    <col min="8964" max="8964" width="29.5703125" customWidth="1"/>
    <col min="8965" max="8965" width="17.42578125" customWidth="1"/>
    <col min="8966" max="8966" width="7.85546875" bestFit="1" customWidth="1"/>
    <col min="8967" max="8969" width="8.7109375" customWidth="1"/>
    <col min="8970" max="8970" width="29.5703125" customWidth="1"/>
    <col min="9217" max="9217" width="6.28515625" bestFit="1" customWidth="1"/>
    <col min="9218" max="9218" width="25.5703125" bestFit="1" customWidth="1"/>
    <col min="9219" max="9219" width="15.28515625" customWidth="1"/>
    <col min="9220" max="9220" width="29.5703125" customWidth="1"/>
    <col min="9221" max="9221" width="17.42578125" customWidth="1"/>
    <col min="9222" max="9222" width="7.85546875" bestFit="1" customWidth="1"/>
    <col min="9223" max="9225" width="8.7109375" customWidth="1"/>
    <col min="9226" max="9226" width="29.5703125" customWidth="1"/>
    <col min="9473" max="9473" width="6.28515625" bestFit="1" customWidth="1"/>
    <col min="9474" max="9474" width="25.5703125" bestFit="1" customWidth="1"/>
    <col min="9475" max="9475" width="15.28515625" customWidth="1"/>
    <col min="9476" max="9476" width="29.5703125" customWidth="1"/>
    <col min="9477" max="9477" width="17.42578125" customWidth="1"/>
    <col min="9478" max="9478" width="7.85546875" bestFit="1" customWidth="1"/>
    <col min="9479" max="9481" width="8.7109375" customWidth="1"/>
    <col min="9482" max="9482" width="29.5703125" customWidth="1"/>
    <col min="9729" max="9729" width="6.28515625" bestFit="1" customWidth="1"/>
    <col min="9730" max="9730" width="25.5703125" bestFit="1" customWidth="1"/>
    <col min="9731" max="9731" width="15.28515625" customWidth="1"/>
    <col min="9732" max="9732" width="29.5703125" customWidth="1"/>
    <col min="9733" max="9733" width="17.42578125" customWidth="1"/>
    <col min="9734" max="9734" width="7.85546875" bestFit="1" customWidth="1"/>
    <col min="9735" max="9737" width="8.7109375" customWidth="1"/>
    <col min="9738" max="9738" width="29.5703125" customWidth="1"/>
    <col min="9985" max="9985" width="6.28515625" bestFit="1" customWidth="1"/>
    <col min="9986" max="9986" width="25.5703125" bestFit="1" customWidth="1"/>
    <col min="9987" max="9987" width="15.28515625" customWidth="1"/>
    <col min="9988" max="9988" width="29.5703125" customWidth="1"/>
    <col min="9989" max="9989" width="17.42578125" customWidth="1"/>
    <col min="9990" max="9990" width="7.85546875" bestFit="1" customWidth="1"/>
    <col min="9991" max="9993" width="8.7109375" customWidth="1"/>
    <col min="9994" max="9994" width="29.5703125" customWidth="1"/>
    <col min="10241" max="10241" width="6.28515625" bestFit="1" customWidth="1"/>
    <col min="10242" max="10242" width="25.5703125" bestFit="1" customWidth="1"/>
    <col min="10243" max="10243" width="15.28515625" customWidth="1"/>
    <col min="10244" max="10244" width="29.5703125" customWidth="1"/>
    <col min="10245" max="10245" width="17.42578125" customWidth="1"/>
    <col min="10246" max="10246" width="7.85546875" bestFit="1" customWidth="1"/>
    <col min="10247" max="10249" width="8.7109375" customWidth="1"/>
    <col min="10250" max="10250" width="29.5703125" customWidth="1"/>
    <col min="10497" max="10497" width="6.28515625" bestFit="1" customWidth="1"/>
    <col min="10498" max="10498" width="25.5703125" bestFit="1" customWidth="1"/>
    <col min="10499" max="10499" width="15.28515625" customWidth="1"/>
    <col min="10500" max="10500" width="29.5703125" customWidth="1"/>
    <col min="10501" max="10501" width="17.42578125" customWidth="1"/>
    <col min="10502" max="10502" width="7.85546875" bestFit="1" customWidth="1"/>
    <col min="10503" max="10505" width="8.7109375" customWidth="1"/>
    <col min="10506" max="10506" width="29.5703125" customWidth="1"/>
    <col min="10753" max="10753" width="6.28515625" bestFit="1" customWidth="1"/>
    <col min="10754" max="10754" width="25.5703125" bestFit="1" customWidth="1"/>
    <col min="10755" max="10755" width="15.28515625" customWidth="1"/>
    <col min="10756" max="10756" width="29.5703125" customWidth="1"/>
    <col min="10757" max="10757" width="17.42578125" customWidth="1"/>
    <col min="10758" max="10758" width="7.85546875" bestFit="1" customWidth="1"/>
    <col min="10759" max="10761" width="8.7109375" customWidth="1"/>
    <col min="10762" max="10762" width="29.5703125" customWidth="1"/>
    <col min="11009" max="11009" width="6.28515625" bestFit="1" customWidth="1"/>
    <col min="11010" max="11010" width="25.5703125" bestFit="1" customWidth="1"/>
    <col min="11011" max="11011" width="15.28515625" customWidth="1"/>
    <col min="11012" max="11012" width="29.5703125" customWidth="1"/>
    <col min="11013" max="11013" width="17.42578125" customWidth="1"/>
    <col min="11014" max="11014" width="7.85546875" bestFit="1" customWidth="1"/>
    <col min="11015" max="11017" width="8.7109375" customWidth="1"/>
    <col min="11018" max="11018" width="29.5703125" customWidth="1"/>
    <col min="11265" max="11265" width="6.28515625" bestFit="1" customWidth="1"/>
    <col min="11266" max="11266" width="25.5703125" bestFit="1" customWidth="1"/>
    <col min="11267" max="11267" width="15.28515625" customWidth="1"/>
    <col min="11268" max="11268" width="29.5703125" customWidth="1"/>
    <col min="11269" max="11269" width="17.42578125" customWidth="1"/>
    <col min="11270" max="11270" width="7.85546875" bestFit="1" customWidth="1"/>
    <col min="11271" max="11273" width="8.7109375" customWidth="1"/>
    <col min="11274" max="11274" width="29.5703125" customWidth="1"/>
    <col min="11521" max="11521" width="6.28515625" bestFit="1" customWidth="1"/>
    <col min="11522" max="11522" width="25.5703125" bestFit="1" customWidth="1"/>
    <col min="11523" max="11523" width="15.28515625" customWidth="1"/>
    <col min="11524" max="11524" width="29.5703125" customWidth="1"/>
    <col min="11525" max="11525" width="17.42578125" customWidth="1"/>
    <col min="11526" max="11526" width="7.85546875" bestFit="1" customWidth="1"/>
    <col min="11527" max="11529" width="8.7109375" customWidth="1"/>
    <col min="11530" max="11530" width="29.5703125" customWidth="1"/>
    <col min="11777" max="11777" width="6.28515625" bestFit="1" customWidth="1"/>
    <col min="11778" max="11778" width="25.5703125" bestFit="1" customWidth="1"/>
    <col min="11779" max="11779" width="15.28515625" customWidth="1"/>
    <col min="11780" max="11780" width="29.5703125" customWidth="1"/>
    <col min="11781" max="11781" width="17.42578125" customWidth="1"/>
    <col min="11782" max="11782" width="7.85546875" bestFit="1" customWidth="1"/>
    <col min="11783" max="11785" width="8.7109375" customWidth="1"/>
    <col min="11786" max="11786" width="29.5703125" customWidth="1"/>
    <col min="12033" max="12033" width="6.28515625" bestFit="1" customWidth="1"/>
    <col min="12034" max="12034" width="25.5703125" bestFit="1" customWidth="1"/>
    <col min="12035" max="12035" width="15.28515625" customWidth="1"/>
    <col min="12036" max="12036" width="29.5703125" customWidth="1"/>
    <col min="12037" max="12037" width="17.42578125" customWidth="1"/>
    <col min="12038" max="12038" width="7.85546875" bestFit="1" customWidth="1"/>
    <col min="12039" max="12041" width="8.7109375" customWidth="1"/>
    <col min="12042" max="12042" width="29.5703125" customWidth="1"/>
    <col min="12289" max="12289" width="6.28515625" bestFit="1" customWidth="1"/>
    <col min="12290" max="12290" width="25.5703125" bestFit="1" customWidth="1"/>
    <col min="12291" max="12291" width="15.28515625" customWidth="1"/>
    <col min="12292" max="12292" width="29.5703125" customWidth="1"/>
    <col min="12293" max="12293" width="17.42578125" customWidth="1"/>
    <col min="12294" max="12294" width="7.85546875" bestFit="1" customWidth="1"/>
    <col min="12295" max="12297" width="8.7109375" customWidth="1"/>
    <col min="12298" max="12298" width="29.5703125" customWidth="1"/>
    <col min="12545" max="12545" width="6.28515625" bestFit="1" customWidth="1"/>
    <col min="12546" max="12546" width="25.5703125" bestFit="1" customWidth="1"/>
    <col min="12547" max="12547" width="15.28515625" customWidth="1"/>
    <col min="12548" max="12548" width="29.5703125" customWidth="1"/>
    <col min="12549" max="12549" width="17.42578125" customWidth="1"/>
    <col min="12550" max="12550" width="7.85546875" bestFit="1" customWidth="1"/>
    <col min="12551" max="12553" width="8.7109375" customWidth="1"/>
    <col min="12554" max="12554" width="29.5703125" customWidth="1"/>
    <col min="12801" max="12801" width="6.28515625" bestFit="1" customWidth="1"/>
    <col min="12802" max="12802" width="25.5703125" bestFit="1" customWidth="1"/>
    <col min="12803" max="12803" width="15.28515625" customWidth="1"/>
    <col min="12804" max="12804" width="29.5703125" customWidth="1"/>
    <col min="12805" max="12805" width="17.42578125" customWidth="1"/>
    <col min="12806" max="12806" width="7.85546875" bestFit="1" customWidth="1"/>
    <col min="12807" max="12809" width="8.7109375" customWidth="1"/>
    <col min="12810" max="12810" width="29.5703125" customWidth="1"/>
    <col min="13057" max="13057" width="6.28515625" bestFit="1" customWidth="1"/>
    <col min="13058" max="13058" width="25.5703125" bestFit="1" customWidth="1"/>
    <col min="13059" max="13059" width="15.28515625" customWidth="1"/>
    <col min="13060" max="13060" width="29.5703125" customWidth="1"/>
    <col min="13061" max="13061" width="17.42578125" customWidth="1"/>
    <col min="13062" max="13062" width="7.85546875" bestFit="1" customWidth="1"/>
    <col min="13063" max="13065" width="8.7109375" customWidth="1"/>
    <col min="13066" max="13066" width="29.5703125" customWidth="1"/>
    <col min="13313" max="13313" width="6.28515625" bestFit="1" customWidth="1"/>
    <col min="13314" max="13314" width="25.5703125" bestFit="1" customWidth="1"/>
    <col min="13315" max="13315" width="15.28515625" customWidth="1"/>
    <col min="13316" max="13316" width="29.5703125" customWidth="1"/>
    <col min="13317" max="13317" width="17.42578125" customWidth="1"/>
    <col min="13318" max="13318" width="7.85546875" bestFit="1" customWidth="1"/>
    <col min="13319" max="13321" width="8.7109375" customWidth="1"/>
    <col min="13322" max="13322" width="29.5703125" customWidth="1"/>
    <col min="13569" max="13569" width="6.28515625" bestFit="1" customWidth="1"/>
    <col min="13570" max="13570" width="25.5703125" bestFit="1" customWidth="1"/>
    <col min="13571" max="13571" width="15.28515625" customWidth="1"/>
    <col min="13572" max="13572" width="29.5703125" customWidth="1"/>
    <col min="13573" max="13573" width="17.42578125" customWidth="1"/>
    <col min="13574" max="13574" width="7.85546875" bestFit="1" customWidth="1"/>
    <col min="13575" max="13577" width="8.7109375" customWidth="1"/>
    <col min="13578" max="13578" width="29.5703125" customWidth="1"/>
    <col min="13825" max="13825" width="6.28515625" bestFit="1" customWidth="1"/>
    <col min="13826" max="13826" width="25.5703125" bestFit="1" customWidth="1"/>
    <col min="13827" max="13827" width="15.28515625" customWidth="1"/>
    <col min="13828" max="13828" width="29.5703125" customWidth="1"/>
    <col min="13829" max="13829" width="17.42578125" customWidth="1"/>
    <col min="13830" max="13830" width="7.85546875" bestFit="1" customWidth="1"/>
    <col min="13831" max="13833" width="8.7109375" customWidth="1"/>
    <col min="13834" max="13834" width="29.5703125" customWidth="1"/>
    <col min="14081" max="14081" width="6.28515625" bestFit="1" customWidth="1"/>
    <col min="14082" max="14082" width="25.5703125" bestFit="1" customWidth="1"/>
    <col min="14083" max="14083" width="15.28515625" customWidth="1"/>
    <col min="14084" max="14084" width="29.5703125" customWidth="1"/>
    <col min="14085" max="14085" width="17.42578125" customWidth="1"/>
    <col min="14086" max="14086" width="7.85546875" bestFit="1" customWidth="1"/>
    <col min="14087" max="14089" width="8.7109375" customWidth="1"/>
    <col min="14090" max="14090" width="29.5703125" customWidth="1"/>
    <col min="14337" max="14337" width="6.28515625" bestFit="1" customWidth="1"/>
    <col min="14338" max="14338" width="25.5703125" bestFit="1" customWidth="1"/>
    <col min="14339" max="14339" width="15.28515625" customWidth="1"/>
    <col min="14340" max="14340" width="29.5703125" customWidth="1"/>
    <col min="14341" max="14341" width="17.42578125" customWidth="1"/>
    <col min="14342" max="14342" width="7.85546875" bestFit="1" customWidth="1"/>
    <col min="14343" max="14345" width="8.7109375" customWidth="1"/>
    <col min="14346" max="14346" width="29.5703125" customWidth="1"/>
    <col min="14593" max="14593" width="6.28515625" bestFit="1" customWidth="1"/>
    <col min="14594" max="14594" width="25.5703125" bestFit="1" customWidth="1"/>
    <col min="14595" max="14595" width="15.28515625" customWidth="1"/>
    <col min="14596" max="14596" width="29.5703125" customWidth="1"/>
    <col min="14597" max="14597" width="17.42578125" customWidth="1"/>
    <col min="14598" max="14598" width="7.85546875" bestFit="1" customWidth="1"/>
    <col min="14599" max="14601" width="8.7109375" customWidth="1"/>
    <col min="14602" max="14602" width="29.5703125" customWidth="1"/>
    <col min="14849" max="14849" width="6.28515625" bestFit="1" customWidth="1"/>
    <col min="14850" max="14850" width="25.5703125" bestFit="1" customWidth="1"/>
    <col min="14851" max="14851" width="15.28515625" customWidth="1"/>
    <col min="14852" max="14852" width="29.5703125" customWidth="1"/>
    <col min="14853" max="14853" width="17.42578125" customWidth="1"/>
    <col min="14854" max="14854" width="7.85546875" bestFit="1" customWidth="1"/>
    <col min="14855" max="14857" width="8.7109375" customWidth="1"/>
    <col min="14858" max="14858" width="29.5703125" customWidth="1"/>
    <col min="15105" max="15105" width="6.28515625" bestFit="1" customWidth="1"/>
    <col min="15106" max="15106" width="25.5703125" bestFit="1" customWidth="1"/>
    <col min="15107" max="15107" width="15.28515625" customWidth="1"/>
    <col min="15108" max="15108" width="29.5703125" customWidth="1"/>
    <col min="15109" max="15109" width="17.42578125" customWidth="1"/>
    <col min="15110" max="15110" width="7.85546875" bestFit="1" customWidth="1"/>
    <col min="15111" max="15113" width="8.7109375" customWidth="1"/>
    <col min="15114" max="15114" width="29.5703125" customWidth="1"/>
    <col min="15361" max="15361" width="6.28515625" bestFit="1" customWidth="1"/>
    <col min="15362" max="15362" width="25.5703125" bestFit="1" customWidth="1"/>
    <col min="15363" max="15363" width="15.28515625" customWidth="1"/>
    <col min="15364" max="15364" width="29.5703125" customWidth="1"/>
    <col min="15365" max="15365" width="17.42578125" customWidth="1"/>
    <col min="15366" max="15366" width="7.85546875" bestFit="1" customWidth="1"/>
    <col min="15367" max="15369" width="8.7109375" customWidth="1"/>
    <col min="15370" max="15370" width="29.5703125" customWidth="1"/>
    <col min="15617" max="15617" width="6.28515625" bestFit="1" customWidth="1"/>
    <col min="15618" max="15618" width="25.5703125" bestFit="1" customWidth="1"/>
    <col min="15619" max="15619" width="15.28515625" customWidth="1"/>
    <col min="15620" max="15620" width="29.5703125" customWidth="1"/>
    <col min="15621" max="15621" width="17.42578125" customWidth="1"/>
    <col min="15622" max="15622" width="7.85546875" bestFit="1" customWidth="1"/>
    <col min="15623" max="15625" width="8.7109375" customWidth="1"/>
    <col min="15626" max="15626" width="29.5703125" customWidth="1"/>
    <col min="15873" max="15873" width="6.28515625" bestFit="1" customWidth="1"/>
    <col min="15874" max="15874" width="25.5703125" bestFit="1" customWidth="1"/>
    <col min="15875" max="15875" width="15.28515625" customWidth="1"/>
    <col min="15876" max="15876" width="29.5703125" customWidth="1"/>
    <col min="15877" max="15877" width="17.42578125" customWidth="1"/>
    <col min="15878" max="15878" width="7.85546875" bestFit="1" customWidth="1"/>
    <col min="15879" max="15881" width="8.7109375" customWidth="1"/>
    <col min="15882" max="15882" width="29.5703125" customWidth="1"/>
    <col min="16129" max="16129" width="6.28515625" bestFit="1" customWidth="1"/>
    <col min="16130" max="16130" width="25.5703125" bestFit="1" customWidth="1"/>
    <col min="16131" max="16131" width="15.28515625" customWidth="1"/>
    <col min="16132" max="16132" width="29.5703125" customWidth="1"/>
    <col min="16133" max="16133" width="17.42578125" customWidth="1"/>
    <col min="16134" max="16134" width="7.85546875" bestFit="1" customWidth="1"/>
    <col min="16135" max="16137" width="8.7109375" customWidth="1"/>
    <col min="16138" max="16138" width="29.5703125" customWidth="1"/>
  </cols>
  <sheetData>
    <row r="1" spans="1:10" s="19" customFormat="1" ht="27" customHeight="1" thickBot="1" x14ac:dyDescent="0.3">
      <c r="A1" s="96" t="s">
        <v>200</v>
      </c>
      <c r="B1" s="96"/>
      <c r="C1" s="96"/>
      <c r="D1" s="96"/>
      <c r="E1" s="96"/>
      <c r="F1" s="96"/>
      <c r="G1" s="96"/>
      <c r="H1" s="96"/>
      <c r="I1" s="96"/>
      <c r="J1" s="96"/>
    </row>
    <row r="2" spans="1:10" s="63" customFormat="1" ht="27" customHeight="1" thickBot="1" x14ac:dyDescent="0.25">
      <c r="A2" s="97" t="s">
        <v>149</v>
      </c>
      <c r="B2" s="97" t="s">
        <v>150</v>
      </c>
      <c r="C2" s="97" t="s">
        <v>151</v>
      </c>
      <c r="D2" s="99" t="s">
        <v>195</v>
      </c>
      <c r="E2" s="100"/>
      <c r="F2" s="97" t="s">
        <v>196</v>
      </c>
      <c r="G2" s="103" t="s">
        <v>152</v>
      </c>
      <c r="H2" s="104"/>
      <c r="I2" s="105"/>
      <c r="J2" s="97" t="s">
        <v>197</v>
      </c>
    </row>
    <row r="3" spans="1:10" s="63" customFormat="1" ht="27" customHeight="1" thickBot="1" x14ac:dyDescent="0.25">
      <c r="A3" s="98"/>
      <c r="B3" s="98"/>
      <c r="C3" s="98"/>
      <c r="D3" s="101"/>
      <c r="E3" s="102"/>
      <c r="F3" s="98"/>
      <c r="G3" s="59" t="s">
        <v>157</v>
      </c>
      <c r="H3" s="59" t="s">
        <v>158</v>
      </c>
      <c r="I3" s="59" t="s">
        <v>159</v>
      </c>
      <c r="J3" s="98"/>
    </row>
    <row r="4" spans="1:10" s="57" customFormat="1" ht="27" customHeight="1" thickBot="1" x14ac:dyDescent="0.25">
      <c r="A4" s="90">
        <v>1</v>
      </c>
      <c r="B4" s="90" t="s">
        <v>153</v>
      </c>
      <c r="C4" s="53" t="s">
        <v>154</v>
      </c>
      <c r="D4" s="45" t="s">
        <v>155</v>
      </c>
      <c r="E4" s="64">
        <v>60000</v>
      </c>
      <c r="F4" s="65">
        <v>1</v>
      </c>
      <c r="G4" s="46">
        <f>[1]BPU_LOT_N3!E4</f>
        <v>0</v>
      </c>
      <c r="H4" s="47"/>
      <c r="I4" s="47"/>
      <c r="J4" s="64">
        <f>E4*F4*G4</f>
        <v>0</v>
      </c>
    </row>
    <row r="5" spans="1:10" s="57" customFormat="1" ht="27" customHeight="1" thickBot="1" x14ac:dyDescent="0.25">
      <c r="A5" s="91"/>
      <c r="B5" s="91"/>
      <c r="C5" s="54"/>
      <c r="D5" s="45" t="s">
        <v>156</v>
      </c>
      <c r="E5" s="64">
        <v>15000</v>
      </c>
      <c r="F5" s="65">
        <v>1</v>
      </c>
      <c r="G5" s="47"/>
      <c r="H5" s="46">
        <f>[1]BPU_LOT_N3!F5</f>
        <v>0</v>
      </c>
      <c r="I5" s="47"/>
      <c r="J5" s="64">
        <f>E5*F5*H5</f>
        <v>0</v>
      </c>
    </row>
    <row r="6" spans="1:10" s="57" customFormat="1" ht="27" customHeight="1" thickBot="1" x14ac:dyDescent="0.25">
      <c r="A6" s="90">
        <v>2</v>
      </c>
      <c r="B6" s="90" t="s">
        <v>161</v>
      </c>
      <c r="C6" s="53" t="s">
        <v>162</v>
      </c>
      <c r="D6" s="45" t="s">
        <v>155</v>
      </c>
      <c r="E6" s="64">
        <v>100000</v>
      </c>
      <c r="F6" s="65">
        <v>1</v>
      </c>
      <c r="G6" s="46">
        <f>[1]BPU_LOT_N3!E6</f>
        <v>0</v>
      </c>
      <c r="H6" s="47"/>
      <c r="I6" s="47"/>
      <c r="J6" s="64">
        <f>E6*F6*G6</f>
        <v>0</v>
      </c>
    </row>
    <row r="7" spans="1:10" s="57" customFormat="1" ht="27" customHeight="1" thickBot="1" x14ac:dyDescent="0.25">
      <c r="A7" s="91"/>
      <c r="B7" s="91"/>
      <c r="C7" s="54"/>
      <c r="D7" s="45" t="s">
        <v>156</v>
      </c>
      <c r="E7" s="64">
        <v>12000</v>
      </c>
      <c r="F7" s="65">
        <v>1</v>
      </c>
      <c r="G7" s="47"/>
      <c r="H7" s="46">
        <f>[1]BPU_LOT_N3!F7</f>
        <v>0</v>
      </c>
      <c r="I7" s="47"/>
      <c r="J7" s="64">
        <f>E7*F7*H7</f>
        <v>0</v>
      </c>
    </row>
    <row r="8" spans="1:10" s="57" customFormat="1" ht="27" customHeight="1" thickBot="1" x14ac:dyDescent="0.25">
      <c r="A8" s="90">
        <v>3</v>
      </c>
      <c r="B8" s="90" t="s">
        <v>163</v>
      </c>
      <c r="C8" s="53" t="s">
        <v>164</v>
      </c>
      <c r="D8" s="45" t="s">
        <v>155</v>
      </c>
      <c r="E8" s="64">
        <v>80000</v>
      </c>
      <c r="F8" s="65">
        <v>1</v>
      </c>
      <c r="G8" s="46">
        <f>[1]BPU_LOT_N3!E8</f>
        <v>0</v>
      </c>
      <c r="H8" s="47"/>
      <c r="I8" s="47"/>
      <c r="J8" s="64">
        <f>E8*F8*G8</f>
        <v>0</v>
      </c>
    </row>
    <row r="9" spans="1:10" s="57" customFormat="1" ht="27" customHeight="1" thickBot="1" x14ac:dyDescent="0.25">
      <c r="A9" s="91"/>
      <c r="B9" s="91"/>
      <c r="C9" s="54"/>
      <c r="D9" s="45" t="s">
        <v>156</v>
      </c>
      <c r="E9" s="64">
        <v>30000</v>
      </c>
      <c r="F9" s="65">
        <v>1</v>
      </c>
      <c r="G9" s="47"/>
      <c r="H9" s="46">
        <f>[1]BPU_LOT_N3!F9</f>
        <v>0</v>
      </c>
      <c r="I9" s="47"/>
      <c r="J9" s="64">
        <f>E9*F9*H9</f>
        <v>0</v>
      </c>
    </row>
    <row r="10" spans="1:10" s="57" customFormat="1" ht="27" customHeight="1" thickBot="1" x14ac:dyDescent="0.25">
      <c r="A10" s="90">
        <v>4</v>
      </c>
      <c r="B10" s="90" t="s">
        <v>165</v>
      </c>
      <c r="C10" s="53" t="s">
        <v>166</v>
      </c>
      <c r="D10" s="45" t="s">
        <v>155</v>
      </c>
      <c r="E10" s="64">
        <v>50000</v>
      </c>
      <c r="F10" s="65">
        <v>1</v>
      </c>
      <c r="G10" s="46">
        <f>[1]BPU_LOT_N3!E10</f>
        <v>0</v>
      </c>
      <c r="H10" s="47"/>
      <c r="I10" s="47"/>
      <c r="J10" s="64">
        <f>E10*F10*G10</f>
        <v>0</v>
      </c>
    </row>
    <row r="11" spans="1:10" s="57" customFormat="1" ht="27" customHeight="1" thickBot="1" x14ac:dyDescent="0.25">
      <c r="A11" s="91"/>
      <c r="B11" s="91"/>
      <c r="C11" s="54"/>
      <c r="D11" s="45" t="s">
        <v>156</v>
      </c>
      <c r="E11" s="64">
        <v>12000</v>
      </c>
      <c r="F11" s="65">
        <v>1</v>
      </c>
      <c r="G11" s="47"/>
      <c r="H11" s="46">
        <f>[1]BPU_LOT_N3!F11</f>
        <v>0</v>
      </c>
      <c r="I11" s="47"/>
      <c r="J11" s="64">
        <f>E11*F11*H11</f>
        <v>0</v>
      </c>
    </row>
    <row r="12" spans="1:10" s="57" customFormat="1" ht="27" customHeight="1" thickBot="1" x14ac:dyDescent="0.25">
      <c r="A12" s="90">
        <v>5</v>
      </c>
      <c r="B12" s="90" t="s">
        <v>167</v>
      </c>
      <c r="C12" s="53" t="s">
        <v>168</v>
      </c>
      <c r="D12" s="45" t="s">
        <v>155</v>
      </c>
      <c r="E12" s="64">
        <v>30000</v>
      </c>
      <c r="F12" s="65">
        <v>1</v>
      </c>
      <c r="G12" s="46">
        <f>[1]BPU_LOT_N3!E12</f>
        <v>0</v>
      </c>
      <c r="H12" s="47"/>
      <c r="I12" s="47"/>
      <c r="J12" s="64">
        <f>E12*F12*G12</f>
        <v>0</v>
      </c>
    </row>
    <row r="13" spans="1:10" s="57" customFormat="1" ht="27" customHeight="1" thickBot="1" x14ac:dyDescent="0.25">
      <c r="A13" s="91"/>
      <c r="B13" s="91"/>
      <c r="C13" s="54"/>
      <c r="D13" s="45" t="s">
        <v>156</v>
      </c>
      <c r="E13" s="64">
        <v>10000</v>
      </c>
      <c r="F13" s="65">
        <v>1</v>
      </c>
      <c r="G13" s="47"/>
      <c r="H13" s="46">
        <f>[1]BPU_LOT_N3!F13</f>
        <v>0</v>
      </c>
      <c r="I13" s="47"/>
      <c r="J13" s="64">
        <f>E13*F13*H13</f>
        <v>0</v>
      </c>
    </row>
    <row r="14" spans="1:10" s="57" customFormat="1" ht="27" customHeight="1" thickBot="1" x14ac:dyDescent="0.25">
      <c r="A14" s="90">
        <v>6</v>
      </c>
      <c r="B14" s="90" t="s">
        <v>169</v>
      </c>
      <c r="C14" s="53" t="s">
        <v>170</v>
      </c>
      <c r="D14" s="45" t="s">
        <v>155</v>
      </c>
      <c r="E14" s="64">
        <v>40000</v>
      </c>
      <c r="F14" s="65">
        <v>1</v>
      </c>
      <c r="G14" s="46">
        <f>[1]BPU_LOT_N3!E14</f>
        <v>0</v>
      </c>
      <c r="H14" s="47"/>
      <c r="I14" s="47"/>
      <c r="J14" s="64">
        <f>E14*F14*G14</f>
        <v>0</v>
      </c>
    </row>
    <row r="15" spans="1:10" s="57" customFormat="1" ht="27" customHeight="1" thickBot="1" x14ac:dyDescent="0.25">
      <c r="A15" s="91"/>
      <c r="B15" s="91"/>
      <c r="C15" s="54"/>
      <c r="D15" s="45" t="s">
        <v>156</v>
      </c>
      <c r="E15" s="64">
        <v>13000</v>
      </c>
      <c r="F15" s="65">
        <v>1</v>
      </c>
      <c r="G15" s="47"/>
      <c r="H15" s="46">
        <f>[1]BPU_LOT_N3!F15</f>
        <v>0</v>
      </c>
      <c r="I15" s="47"/>
      <c r="J15" s="64">
        <f>E15*F15*H15</f>
        <v>0</v>
      </c>
    </row>
    <row r="16" spans="1:10" s="57" customFormat="1" ht="27" customHeight="1" thickBot="1" x14ac:dyDescent="0.25">
      <c r="A16" s="90">
        <v>7</v>
      </c>
      <c r="B16" s="90" t="s">
        <v>171</v>
      </c>
      <c r="C16" s="53" t="s">
        <v>172</v>
      </c>
      <c r="D16" s="45" t="s">
        <v>155</v>
      </c>
      <c r="E16" s="64">
        <v>400000</v>
      </c>
      <c r="F16" s="65">
        <v>1</v>
      </c>
      <c r="G16" s="46">
        <f>[1]BPU_LOT_N3!E16</f>
        <v>0</v>
      </c>
      <c r="H16" s="47"/>
      <c r="I16" s="47"/>
      <c r="J16" s="64">
        <f>E16*F16*G16</f>
        <v>0</v>
      </c>
    </row>
    <row r="17" spans="1:10" s="57" customFormat="1" ht="27" customHeight="1" thickBot="1" x14ac:dyDescent="0.25">
      <c r="A17" s="91"/>
      <c r="B17" s="91"/>
      <c r="C17" s="54"/>
      <c r="D17" s="45" t="s">
        <v>156</v>
      </c>
      <c r="E17" s="64">
        <v>100000</v>
      </c>
      <c r="F17" s="65">
        <v>1</v>
      </c>
      <c r="G17" s="47"/>
      <c r="H17" s="46">
        <f>[1]BPU_LOT_N3!F17</f>
        <v>0</v>
      </c>
      <c r="I17" s="47"/>
      <c r="J17" s="64">
        <f>E17*F17*H17</f>
        <v>0</v>
      </c>
    </row>
    <row r="18" spans="1:10" s="57" customFormat="1" ht="27" customHeight="1" thickBot="1" x14ac:dyDescent="0.25">
      <c r="A18" s="90">
        <v>8</v>
      </c>
      <c r="B18" s="90" t="s">
        <v>173</v>
      </c>
      <c r="C18" s="53" t="s">
        <v>174</v>
      </c>
      <c r="D18" s="45" t="s">
        <v>155</v>
      </c>
      <c r="E18" s="64">
        <v>60000</v>
      </c>
      <c r="F18" s="65">
        <v>1</v>
      </c>
      <c r="G18" s="46">
        <f>[1]BPU_LOT_N3!E20</f>
        <v>0</v>
      </c>
      <c r="H18" s="47"/>
      <c r="I18" s="47"/>
      <c r="J18" s="64">
        <f>E18*F18*G18</f>
        <v>0</v>
      </c>
    </row>
    <row r="19" spans="1:10" s="57" customFormat="1" ht="27" customHeight="1" thickBot="1" x14ac:dyDescent="0.25">
      <c r="A19" s="91"/>
      <c r="B19" s="91"/>
      <c r="C19" s="54"/>
      <c r="D19" s="45" t="s">
        <v>156</v>
      </c>
      <c r="E19" s="64">
        <v>40000</v>
      </c>
      <c r="F19" s="65">
        <v>1</v>
      </c>
      <c r="G19" s="47"/>
      <c r="H19" s="46">
        <f>[1]BPU_LOT_N3!F21</f>
        <v>0</v>
      </c>
      <c r="I19" s="47"/>
      <c r="J19" s="64">
        <f>E19*F19*H19</f>
        <v>0</v>
      </c>
    </row>
    <row r="20" spans="1:10" s="57" customFormat="1" ht="27" customHeight="1" thickBot="1" x14ac:dyDescent="0.25">
      <c r="A20" s="90">
        <v>9</v>
      </c>
      <c r="B20" s="90" t="s">
        <v>175</v>
      </c>
      <c r="C20" s="53" t="s">
        <v>176</v>
      </c>
      <c r="D20" s="45" t="s">
        <v>155</v>
      </c>
      <c r="E20" s="64">
        <v>36000</v>
      </c>
      <c r="F20" s="65">
        <v>1</v>
      </c>
      <c r="G20" s="46">
        <f>[1]BPU_LOT_N3!E22</f>
        <v>0</v>
      </c>
      <c r="H20" s="47"/>
      <c r="I20" s="47"/>
      <c r="J20" s="64">
        <f>E20*F20*G20</f>
        <v>0</v>
      </c>
    </row>
    <row r="21" spans="1:10" s="57" customFormat="1" ht="27" customHeight="1" thickBot="1" x14ac:dyDescent="0.25">
      <c r="A21" s="91"/>
      <c r="B21" s="91"/>
      <c r="C21" s="54"/>
      <c r="D21" s="45" t="s">
        <v>156</v>
      </c>
      <c r="E21" s="64">
        <v>12000</v>
      </c>
      <c r="F21" s="65">
        <v>1</v>
      </c>
      <c r="G21" s="47"/>
      <c r="H21" s="46">
        <f>[1]BPU_LOT_N3!F23</f>
        <v>0</v>
      </c>
      <c r="I21" s="47"/>
      <c r="J21" s="64">
        <f>E21*F21*H21</f>
        <v>0</v>
      </c>
    </row>
    <row r="22" spans="1:10" s="57" customFormat="1" ht="27" customHeight="1" thickBot="1" x14ac:dyDescent="0.25">
      <c r="A22" s="90">
        <v>10</v>
      </c>
      <c r="B22" s="90" t="s">
        <v>177</v>
      </c>
      <c r="C22" s="53" t="s">
        <v>178</v>
      </c>
      <c r="D22" s="45" t="s">
        <v>155</v>
      </c>
      <c r="E22" s="64">
        <v>30000</v>
      </c>
      <c r="F22" s="65">
        <v>1</v>
      </c>
      <c r="G22" s="46">
        <f>[1]BPU_LOT_N3!E24</f>
        <v>0</v>
      </c>
      <c r="H22" s="47"/>
      <c r="I22" s="47"/>
      <c r="J22" s="64">
        <f>E22*F22*G22</f>
        <v>0</v>
      </c>
    </row>
    <row r="23" spans="1:10" s="57" customFormat="1" ht="27" customHeight="1" thickBot="1" x14ac:dyDescent="0.25">
      <c r="A23" s="91"/>
      <c r="B23" s="91"/>
      <c r="C23" s="54"/>
      <c r="D23" s="45" t="s">
        <v>156</v>
      </c>
      <c r="E23" s="64">
        <v>10000</v>
      </c>
      <c r="F23" s="65">
        <v>1</v>
      </c>
      <c r="G23" s="47"/>
      <c r="H23" s="46">
        <f>[1]BPU_LOT_N3!F25</f>
        <v>0</v>
      </c>
      <c r="I23" s="47"/>
      <c r="J23" s="64">
        <f>E23*F23*H23</f>
        <v>0</v>
      </c>
    </row>
    <row r="24" spans="1:10" s="57" customFormat="1" ht="27" customHeight="1" thickBot="1" x14ac:dyDescent="0.25">
      <c r="A24" s="90">
        <v>11</v>
      </c>
      <c r="B24" s="90" t="s">
        <v>179</v>
      </c>
      <c r="C24" s="53" t="s">
        <v>180</v>
      </c>
      <c r="D24" s="45" t="s">
        <v>155</v>
      </c>
      <c r="E24" s="64">
        <v>45000</v>
      </c>
      <c r="F24" s="65">
        <v>1</v>
      </c>
      <c r="G24" s="46">
        <f>[1]BPU_LOT_N3!E26</f>
        <v>0</v>
      </c>
      <c r="H24" s="47"/>
      <c r="I24" s="47"/>
      <c r="J24" s="64">
        <f>E24*F24*G24</f>
        <v>0</v>
      </c>
    </row>
    <row r="25" spans="1:10" s="57" customFormat="1" ht="27" customHeight="1" thickBot="1" x14ac:dyDescent="0.25">
      <c r="A25" s="91"/>
      <c r="B25" s="91"/>
      <c r="C25" s="54"/>
      <c r="D25" s="45" t="s">
        <v>156</v>
      </c>
      <c r="E25" s="64">
        <v>12000</v>
      </c>
      <c r="F25" s="65">
        <v>1</v>
      </c>
      <c r="G25" s="47"/>
      <c r="H25" s="46">
        <f>[1]BPU_LOT_N3!F27</f>
        <v>0</v>
      </c>
      <c r="I25" s="47"/>
      <c r="J25" s="64">
        <f>E25*F25*H25</f>
        <v>0</v>
      </c>
    </row>
    <row r="26" spans="1:10" s="57" customFormat="1" ht="27" customHeight="1" thickBot="1" x14ac:dyDescent="0.25">
      <c r="A26" s="90">
        <v>12</v>
      </c>
      <c r="B26" s="90" t="s">
        <v>181</v>
      </c>
      <c r="C26" s="53" t="s">
        <v>182</v>
      </c>
      <c r="D26" s="45" t="s">
        <v>155</v>
      </c>
      <c r="E26" s="64">
        <v>60000</v>
      </c>
      <c r="F26" s="65">
        <v>1</v>
      </c>
      <c r="G26" s="46">
        <f>[1]BPU_LOT_N3!E28</f>
        <v>0</v>
      </c>
      <c r="H26" s="47"/>
      <c r="I26" s="47"/>
      <c r="J26" s="64">
        <f>E26*F26*G26</f>
        <v>0</v>
      </c>
    </row>
    <row r="27" spans="1:10" s="57" customFormat="1" ht="27" customHeight="1" thickBot="1" x14ac:dyDescent="0.25">
      <c r="A27" s="91"/>
      <c r="B27" s="91"/>
      <c r="C27" s="54"/>
      <c r="D27" s="45" t="s">
        <v>156</v>
      </c>
      <c r="E27" s="64">
        <v>10000</v>
      </c>
      <c r="F27" s="65">
        <v>1</v>
      </c>
      <c r="G27" s="47"/>
      <c r="H27" s="46">
        <f>[1]BPU_LOT_N3!F29</f>
        <v>0</v>
      </c>
      <c r="I27" s="47"/>
      <c r="J27" s="64">
        <f>E27*F27*H27</f>
        <v>0</v>
      </c>
    </row>
    <row r="28" spans="1:10" s="57" customFormat="1" ht="27" customHeight="1" thickBot="1" x14ac:dyDescent="0.25">
      <c r="A28" s="90">
        <v>13</v>
      </c>
      <c r="B28" s="90" t="s">
        <v>183</v>
      </c>
      <c r="C28" s="53" t="s">
        <v>184</v>
      </c>
      <c r="D28" s="45" t="s">
        <v>155</v>
      </c>
      <c r="E28" s="64">
        <v>50000</v>
      </c>
      <c r="F28" s="65">
        <v>1</v>
      </c>
      <c r="G28" s="46">
        <f>[1]BPU_LOT_N3!E30</f>
        <v>0</v>
      </c>
      <c r="H28" s="47"/>
      <c r="I28" s="47"/>
      <c r="J28" s="64">
        <f>E28*F28*G28</f>
        <v>0</v>
      </c>
    </row>
    <row r="29" spans="1:10" s="57" customFormat="1" ht="27" customHeight="1" thickBot="1" x14ac:dyDescent="0.25">
      <c r="A29" s="91"/>
      <c r="B29" s="91"/>
      <c r="C29" s="54"/>
      <c r="D29" s="45" t="s">
        <v>156</v>
      </c>
      <c r="E29" s="64">
        <v>6000</v>
      </c>
      <c r="F29" s="65">
        <v>1</v>
      </c>
      <c r="G29" s="47"/>
      <c r="H29" s="46">
        <f>[1]BPU_LOT_N3!F31</f>
        <v>0</v>
      </c>
      <c r="I29" s="47"/>
      <c r="J29" s="64">
        <f>E29*F29*H29</f>
        <v>0</v>
      </c>
    </row>
    <row r="30" spans="1:10" s="57" customFormat="1" ht="27" customHeight="1" thickBot="1" x14ac:dyDescent="0.25">
      <c r="A30" s="90">
        <v>14</v>
      </c>
      <c r="B30" s="90" t="s">
        <v>185</v>
      </c>
      <c r="C30" s="53" t="s">
        <v>186</v>
      </c>
      <c r="D30" s="45" t="s">
        <v>155</v>
      </c>
      <c r="E30" s="64">
        <v>12000</v>
      </c>
      <c r="F30" s="65">
        <v>1</v>
      </c>
      <c r="G30" s="46">
        <f>[1]BPU_LOT_N3!E32</f>
        <v>0</v>
      </c>
      <c r="H30" s="47"/>
      <c r="I30" s="47"/>
      <c r="J30" s="64">
        <f>E30*F30*G30</f>
        <v>0</v>
      </c>
    </row>
    <row r="31" spans="1:10" s="57" customFormat="1" ht="27" customHeight="1" thickBot="1" x14ac:dyDescent="0.25">
      <c r="A31" s="91"/>
      <c r="B31" s="91"/>
      <c r="C31" s="54"/>
      <c r="D31" s="45" t="s">
        <v>156</v>
      </c>
      <c r="E31" s="64">
        <v>10000</v>
      </c>
      <c r="F31" s="65">
        <v>1</v>
      </c>
      <c r="G31" s="47"/>
      <c r="H31" s="46">
        <f>[1]BPU_LOT_N3!F33</f>
        <v>0</v>
      </c>
      <c r="I31" s="47"/>
      <c r="J31" s="64">
        <f>E31*F31*H31</f>
        <v>0</v>
      </c>
    </row>
    <row r="32" spans="1:10" s="57" customFormat="1" ht="27" customHeight="1" thickBot="1" x14ac:dyDescent="0.25">
      <c r="A32" s="90">
        <v>15</v>
      </c>
      <c r="B32" s="90" t="s">
        <v>187</v>
      </c>
      <c r="C32" s="53" t="s">
        <v>188</v>
      </c>
      <c r="D32" s="45" t="s">
        <v>155</v>
      </c>
      <c r="E32" s="64">
        <v>35000</v>
      </c>
      <c r="F32" s="65">
        <v>1</v>
      </c>
      <c r="G32" s="46">
        <f>[1]BPU_LOT_N3!E34</f>
        <v>0</v>
      </c>
      <c r="H32" s="47"/>
      <c r="I32" s="47"/>
      <c r="J32" s="64">
        <f>E32*F32*G32</f>
        <v>0</v>
      </c>
    </row>
    <row r="33" spans="1:10" s="57" customFormat="1" ht="27" customHeight="1" thickBot="1" x14ac:dyDescent="0.25">
      <c r="A33" s="91"/>
      <c r="B33" s="91"/>
      <c r="C33" s="54"/>
      <c r="D33" s="45" t="s">
        <v>156</v>
      </c>
      <c r="E33" s="64">
        <v>12000</v>
      </c>
      <c r="F33" s="65">
        <v>1</v>
      </c>
      <c r="G33" s="47"/>
      <c r="H33" s="46">
        <f>[1]BPU_LOT_N3!F35</f>
        <v>0</v>
      </c>
      <c r="I33" s="47"/>
      <c r="J33" s="64">
        <f>E33*F33*H33</f>
        <v>0</v>
      </c>
    </row>
    <row r="34" spans="1:10" s="57" customFormat="1" ht="27" customHeight="1" thickBot="1" x14ac:dyDescent="0.25">
      <c r="A34" s="90">
        <v>16</v>
      </c>
      <c r="B34" s="90" t="s">
        <v>189</v>
      </c>
      <c r="C34" s="53" t="s">
        <v>190</v>
      </c>
      <c r="D34" s="45" t="s">
        <v>155</v>
      </c>
      <c r="E34" s="64">
        <v>35000</v>
      </c>
      <c r="F34" s="65">
        <v>1</v>
      </c>
      <c r="G34" s="46">
        <f>[1]BPU_LOT_N3!E36</f>
        <v>0</v>
      </c>
      <c r="H34" s="47"/>
      <c r="I34" s="47"/>
      <c r="J34" s="64">
        <f>E34*F34*G34</f>
        <v>0</v>
      </c>
    </row>
    <row r="35" spans="1:10" s="57" customFormat="1" ht="27" customHeight="1" thickBot="1" x14ac:dyDescent="0.25">
      <c r="A35" s="91"/>
      <c r="B35" s="91"/>
      <c r="C35" s="54"/>
      <c r="D35" s="45" t="s">
        <v>156</v>
      </c>
      <c r="E35" s="64">
        <v>15000</v>
      </c>
      <c r="F35" s="65">
        <v>1</v>
      </c>
      <c r="G35" s="47"/>
      <c r="H35" s="46">
        <f>[1]BPU_LOT_N3!F37</f>
        <v>0</v>
      </c>
      <c r="I35" s="47"/>
      <c r="J35" s="64">
        <f>E35*F35*H35</f>
        <v>0</v>
      </c>
    </row>
    <row r="36" spans="1:10" s="57" customFormat="1" ht="27" customHeight="1" thickBot="1" x14ac:dyDescent="0.25">
      <c r="A36" s="90">
        <v>17</v>
      </c>
      <c r="B36" s="92" t="s">
        <v>191</v>
      </c>
      <c r="C36" s="93"/>
      <c r="D36" s="45" t="s">
        <v>192</v>
      </c>
      <c r="E36" s="66">
        <v>180000</v>
      </c>
      <c r="F36" s="65">
        <v>1</v>
      </c>
      <c r="G36" s="47"/>
      <c r="H36" s="47"/>
      <c r="I36" s="46">
        <f>[1]BPU_LOT_N3!G38</f>
        <v>0</v>
      </c>
      <c r="J36" s="66">
        <f>E36*F36*I36</f>
        <v>0</v>
      </c>
    </row>
    <row r="37" spans="1:10" s="57" customFormat="1" ht="27" customHeight="1" thickBot="1" x14ac:dyDescent="0.25">
      <c r="A37" s="91"/>
      <c r="B37" s="94"/>
      <c r="C37" s="95"/>
      <c r="D37" s="45" t="s">
        <v>193</v>
      </c>
      <c r="E37" s="66">
        <v>1262000</v>
      </c>
      <c r="F37" s="65">
        <v>1</v>
      </c>
      <c r="G37" s="47"/>
      <c r="H37" s="47"/>
      <c r="I37" s="46">
        <f>[1]BPU_LOT_N3!G39</f>
        <v>0</v>
      </c>
      <c r="J37" s="66">
        <f>E37*F37*I37</f>
        <v>0</v>
      </c>
    </row>
    <row r="38" spans="1:10" ht="27" customHeight="1" thickBot="1" x14ac:dyDescent="0.3">
      <c r="A38" s="83" t="s">
        <v>198</v>
      </c>
      <c r="B38" s="84"/>
      <c r="C38" s="84"/>
      <c r="D38" s="84"/>
      <c r="E38" s="84"/>
      <c r="F38" s="84"/>
      <c r="G38" s="84"/>
      <c r="H38" s="84"/>
      <c r="I38" s="85"/>
      <c r="J38" s="67">
        <f>SUM(J4:J37)</f>
        <v>0</v>
      </c>
    </row>
    <row r="39" spans="1:10" ht="27" customHeight="1" thickBot="1" x14ac:dyDescent="0.3">
      <c r="A39" s="86" t="s">
        <v>199</v>
      </c>
      <c r="B39" s="87"/>
      <c r="C39" s="87"/>
      <c r="D39" s="87"/>
      <c r="E39" s="87"/>
      <c r="F39" s="87"/>
      <c r="G39" s="87"/>
      <c r="H39" s="87"/>
      <c r="I39" s="88"/>
      <c r="J39" s="68">
        <f>4*J38</f>
        <v>0</v>
      </c>
    </row>
    <row r="40" spans="1:10" ht="27" customHeight="1" x14ac:dyDescent="0.25">
      <c r="F40" s="58"/>
      <c r="G40" s="58"/>
      <c r="H40"/>
      <c r="I40"/>
    </row>
    <row r="41" spans="1:10" ht="27" customHeight="1" x14ac:dyDescent="0.25">
      <c r="A41" s="19"/>
      <c r="C41" s="89" t="s">
        <v>160</v>
      </c>
      <c r="D41" s="89"/>
      <c r="E41" s="89"/>
      <c r="G41"/>
      <c r="J41" s="19"/>
    </row>
    <row r="42" spans="1:10" ht="27" customHeight="1" x14ac:dyDescent="0.25">
      <c r="A42" s="19"/>
      <c r="C42" s="89"/>
      <c r="D42" s="89"/>
      <c r="E42" s="89"/>
      <c r="G42"/>
      <c r="J42" s="19"/>
    </row>
    <row r="43" spans="1:10" ht="27" customHeight="1" x14ac:dyDescent="0.25">
      <c r="A43" s="19"/>
      <c r="C43" s="89"/>
      <c r="D43" s="89"/>
      <c r="E43" s="89"/>
      <c r="G43"/>
      <c r="J43" s="19"/>
    </row>
    <row r="44" spans="1:10" ht="27" customHeight="1" x14ac:dyDescent="0.25">
      <c r="A44" s="19"/>
      <c r="C44" s="89"/>
      <c r="D44" s="89"/>
      <c r="E44" s="89"/>
      <c r="G44"/>
      <c r="J44" s="19"/>
    </row>
    <row r="45" spans="1:10" ht="27" customHeight="1" x14ac:dyDescent="0.25">
      <c r="A45" s="19"/>
      <c r="G45"/>
      <c r="J45" s="19"/>
    </row>
  </sheetData>
  <mergeCells count="45">
    <mergeCell ref="A1:J1"/>
    <mergeCell ref="A2:A3"/>
    <mergeCell ref="B2:B3"/>
    <mergeCell ref="C2:C3"/>
    <mergeCell ref="D2:E3"/>
    <mergeCell ref="F2:F3"/>
    <mergeCell ref="G2:I2"/>
    <mergeCell ref="J2:J3"/>
    <mergeCell ref="A4:A5"/>
    <mergeCell ref="B4:B5"/>
    <mergeCell ref="A6:A7"/>
    <mergeCell ref="B6:B7"/>
    <mergeCell ref="A8:A9"/>
    <mergeCell ref="B8:B9"/>
    <mergeCell ref="A16:A17"/>
    <mergeCell ref="B16:B17"/>
    <mergeCell ref="A18:A19"/>
    <mergeCell ref="B18:B19"/>
    <mergeCell ref="A10:A11"/>
    <mergeCell ref="B10:B11"/>
    <mergeCell ref="A12:A13"/>
    <mergeCell ref="B12:B13"/>
    <mergeCell ref="A14:A15"/>
    <mergeCell ref="B14:B15"/>
    <mergeCell ref="A20:A21"/>
    <mergeCell ref="B20:B21"/>
    <mergeCell ref="A22:A23"/>
    <mergeCell ref="B22:B23"/>
    <mergeCell ref="A24:A25"/>
    <mergeCell ref="B24:B25"/>
    <mergeCell ref="A26:A27"/>
    <mergeCell ref="B26:B27"/>
    <mergeCell ref="A28:A29"/>
    <mergeCell ref="B28:B29"/>
    <mergeCell ref="A30:A31"/>
    <mergeCell ref="B30:B31"/>
    <mergeCell ref="A38:I38"/>
    <mergeCell ref="A39:I39"/>
    <mergeCell ref="C41:E44"/>
    <mergeCell ref="A32:A33"/>
    <mergeCell ref="B32:B33"/>
    <mergeCell ref="A34:A35"/>
    <mergeCell ref="B34:B35"/>
    <mergeCell ref="A36:A37"/>
    <mergeCell ref="B36:C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topLeftCell="A19" workbookViewId="0"/>
  </sheetViews>
  <sheetFormatPr baseColWidth="10" defaultRowHeight="23.25" customHeight="1" x14ac:dyDescent="0.25"/>
  <cols>
    <col min="1" max="1" width="2.7109375" customWidth="1"/>
    <col min="2" max="2" width="11.28515625" customWidth="1"/>
    <col min="3" max="3" width="30.5703125" customWidth="1"/>
    <col min="4" max="4" width="18.28515625" customWidth="1"/>
    <col min="5" max="5" width="28.5703125" customWidth="1"/>
  </cols>
  <sheetData>
    <row r="1" spans="2:8" ht="23.25" customHeight="1" thickBot="1" x14ac:dyDescent="0.3">
      <c r="B1" s="52"/>
      <c r="C1" s="52" t="s">
        <v>201</v>
      </c>
      <c r="D1" s="52"/>
      <c r="E1" s="52"/>
      <c r="F1" s="52"/>
      <c r="G1" s="52"/>
      <c r="H1" s="52"/>
    </row>
    <row r="2" spans="2:8" ht="23.25" customHeight="1" thickBot="1" x14ac:dyDescent="0.3">
      <c r="B2" s="97" t="s">
        <v>149</v>
      </c>
      <c r="C2" s="97" t="s">
        <v>150</v>
      </c>
      <c r="D2" s="97" t="s">
        <v>151</v>
      </c>
      <c r="E2" s="99" t="s">
        <v>7</v>
      </c>
      <c r="F2" s="103" t="s">
        <v>152</v>
      </c>
      <c r="G2" s="104"/>
      <c r="H2" s="105"/>
    </row>
    <row r="3" spans="2:8" ht="23.25" customHeight="1" thickBot="1" x14ac:dyDescent="0.3">
      <c r="B3" s="98"/>
      <c r="C3" s="98"/>
      <c r="D3" s="98"/>
      <c r="E3" s="101"/>
      <c r="F3" s="44" t="s">
        <v>157</v>
      </c>
      <c r="G3" s="44" t="s">
        <v>158</v>
      </c>
      <c r="H3" s="44" t="s">
        <v>159</v>
      </c>
    </row>
    <row r="4" spans="2:8" ht="23.25" customHeight="1" thickBot="1" x14ac:dyDescent="0.3">
      <c r="B4" s="90">
        <v>1</v>
      </c>
      <c r="C4" s="90" t="s">
        <v>153</v>
      </c>
      <c r="D4" s="53" t="s">
        <v>154</v>
      </c>
      <c r="E4" s="45" t="s">
        <v>155</v>
      </c>
      <c r="F4" s="46"/>
      <c r="G4" s="47"/>
      <c r="H4" s="47"/>
    </row>
    <row r="5" spans="2:8" ht="23.25" customHeight="1" thickBot="1" x14ac:dyDescent="0.3">
      <c r="B5" s="91"/>
      <c r="C5" s="91"/>
      <c r="D5" s="54"/>
      <c r="E5" s="45" t="s">
        <v>156</v>
      </c>
      <c r="F5" s="47"/>
      <c r="G5" s="46"/>
      <c r="H5" s="47"/>
    </row>
    <row r="6" spans="2:8" ht="23.25" customHeight="1" thickBot="1" x14ac:dyDescent="0.3">
      <c r="B6" s="90">
        <v>2</v>
      </c>
      <c r="C6" s="90" t="s">
        <v>161</v>
      </c>
      <c r="D6" s="53" t="s">
        <v>162</v>
      </c>
      <c r="E6" s="45" t="s">
        <v>155</v>
      </c>
      <c r="F6" s="46"/>
      <c r="G6" s="47"/>
      <c r="H6" s="47"/>
    </row>
    <row r="7" spans="2:8" ht="23.25" customHeight="1" thickBot="1" x14ac:dyDescent="0.3">
      <c r="B7" s="91"/>
      <c r="C7" s="91"/>
      <c r="D7" s="54"/>
      <c r="E7" s="45" t="s">
        <v>156</v>
      </c>
      <c r="F7" s="47"/>
      <c r="G7" s="46"/>
      <c r="H7" s="47"/>
    </row>
    <row r="8" spans="2:8" ht="23.25" customHeight="1" thickBot="1" x14ac:dyDescent="0.3">
      <c r="B8" s="90">
        <v>3</v>
      </c>
      <c r="C8" s="90" t="s">
        <v>163</v>
      </c>
      <c r="D8" s="53" t="s">
        <v>164</v>
      </c>
      <c r="E8" s="45" t="s">
        <v>155</v>
      </c>
      <c r="F8" s="46"/>
      <c r="G8" s="47"/>
      <c r="H8" s="47"/>
    </row>
    <row r="9" spans="2:8" ht="23.25" customHeight="1" thickBot="1" x14ac:dyDescent="0.3">
      <c r="B9" s="91"/>
      <c r="C9" s="91"/>
      <c r="D9" s="54"/>
      <c r="E9" s="45" t="s">
        <v>156</v>
      </c>
      <c r="F9" s="47"/>
      <c r="G9" s="46"/>
      <c r="H9" s="47"/>
    </row>
    <row r="10" spans="2:8" ht="23.25" customHeight="1" thickBot="1" x14ac:dyDescent="0.3">
      <c r="B10" s="90">
        <v>4</v>
      </c>
      <c r="C10" s="90" t="s">
        <v>165</v>
      </c>
      <c r="D10" s="53" t="s">
        <v>166</v>
      </c>
      <c r="E10" s="45" t="s">
        <v>155</v>
      </c>
      <c r="F10" s="46"/>
      <c r="G10" s="47"/>
      <c r="H10" s="47"/>
    </row>
    <row r="11" spans="2:8" ht="23.25" customHeight="1" thickBot="1" x14ac:dyDescent="0.3">
      <c r="B11" s="91"/>
      <c r="C11" s="91"/>
      <c r="D11" s="54"/>
      <c r="E11" s="45" t="s">
        <v>156</v>
      </c>
      <c r="F11" s="47"/>
      <c r="G11" s="46"/>
      <c r="H11" s="47"/>
    </row>
    <row r="12" spans="2:8" ht="23.25" customHeight="1" thickBot="1" x14ac:dyDescent="0.3">
      <c r="B12" s="90">
        <v>5</v>
      </c>
      <c r="C12" s="90" t="s">
        <v>167</v>
      </c>
      <c r="D12" s="53" t="s">
        <v>168</v>
      </c>
      <c r="E12" s="45" t="s">
        <v>155</v>
      </c>
      <c r="F12" s="46"/>
      <c r="G12" s="47"/>
      <c r="H12" s="47"/>
    </row>
    <row r="13" spans="2:8" ht="23.25" customHeight="1" thickBot="1" x14ac:dyDescent="0.3">
      <c r="B13" s="91"/>
      <c r="C13" s="91"/>
      <c r="D13" s="54"/>
      <c r="E13" s="45" t="s">
        <v>156</v>
      </c>
      <c r="F13" s="47"/>
      <c r="G13" s="46"/>
      <c r="H13" s="47"/>
    </row>
    <row r="14" spans="2:8" ht="23.25" customHeight="1" thickBot="1" x14ac:dyDescent="0.3">
      <c r="B14" s="90">
        <v>6</v>
      </c>
      <c r="C14" s="90" t="s">
        <v>169</v>
      </c>
      <c r="D14" s="53" t="s">
        <v>170</v>
      </c>
      <c r="E14" s="45" t="s">
        <v>155</v>
      </c>
      <c r="F14" s="46"/>
      <c r="G14" s="47"/>
      <c r="H14" s="47"/>
    </row>
    <row r="15" spans="2:8" ht="23.25" customHeight="1" thickBot="1" x14ac:dyDescent="0.3">
      <c r="B15" s="91"/>
      <c r="C15" s="91"/>
      <c r="D15" s="54"/>
      <c r="E15" s="45" t="s">
        <v>156</v>
      </c>
      <c r="F15" s="47"/>
      <c r="G15" s="46"/>
      <c r="H15" s="47"/>
    </row>
    <row r="16" spans="2:8" ht="23.25" customHeight="1" thickBot="1" x14ac:dyDescent="0.3">
      <c r="B16" s="90">
        <v>7</v>
      </c>
      <c r="C16" s="90" t="s">
        <v>171</v>
      </c>
      <c r="D16" s="53" t="s">
        <v>172</v>
      </c>
      <c r="E16" s="45" t="s">
        <v>155</v>
      </c>
      <c r="F16" s="46"/>
      <c r="G16" s="47"/>
      <c r="H16" s="47"/>
    </row>
    <row r="17" spans="1:8" ht="23.25" customHeight="1" thickBot="1" x14ac:dyDescent="0.3">
      <c r="B17" s="91"/>
      <c r="C17" s="91"/>
      <c r="D17" s="54"/>
      <c r="E17" s="45" t="s">
        <v>156</v>
      </c>
      <c r="F17" s="47"/>
      <c r="G17" s="46"/>
      <c r="H17" s="47"/>
    </row>
    <row r="18" spans="1:8" ht="23.25" customHeight="1" thickBot="1" x14ac:dyDescent="0.3">
      <c r="B18" s="90">
        <v>8</v>
      </c>
      <c r="C18" s="90" t="s">
        <v>173</v>
      </c>
      <c r="D18" s="53" t="s">
        <v>174</v>
      </c>
      <c r="E18" s="45" t="s">
        <v>155</v>
      </c>
      <c r="F18" s="46"/>
      <c r="G18" s="47"/>
      <c r="H18" s="47"/>
    </row>
    <row r="19" spans="1:8" ht="23.25" customHeight="1" thickBot="1" x14ac:dyDescent="0.3">
      <c r="B19" s="91"/>
      <c r="C19" s="91"/>
      <c r="D19" s="54"/>
      <c r="E19" s="45" t="s">
        <v>156</v>
      </c>
      <c r="F19" s="47"/>
      <c r="G19" s="46"/>
      <c r="H19" s="47"/>
    </row>
    <row r="20" spans="1:8" ht="23.25" customHeight="1" thickBot="1" x14ac:dyDescent="0.3">
      <c r="B20" s="90">
        <v>9</v>
      </c>
      <c r="C20" s="90" t="s">
        <v>175</v>
      </c>
      <c r="D20" s="53" t="s">
        <v>176</v>
      </c>
      <c r="E20" s="45" t="s">
        <v>155</v>
      </c>
      <c r="F20" s="46"/>
      <c r="G20" s="47"/>
      <c r="H20" s="47"/>
    </row>
    <row r="21" spans="1:8" ht="23.25" customHeight="1" thickBot="1" x14ac:dyDescent="0.3">
      <c r="B21" s="91"/>
      <c r="C21" s="91"/>
      <c r="D21" s="54"/>
      <c r="E21" s="45" t="s">
        <v>156</v>
      </c>
      <c r="F21" s="47"/>
      <c r="G21" s="46"/>
      <c r="H21" s="47"/>
    </row>
    <row r="22" spans="1:8" ht="23.25" customHeight="1" thickBot="1" x14ac:dyDescent="0.3">
      <c r="B22" s="90">
        <v>10</v>
      </c>
      <c r="C22" s="90" t="s">
        <v>177</v>
      </c>
      <c r="D22" s="53" t="s">
        <v>178</v>
      </c>
      <c r="E22" s="45" t="s">
        <v>155</v>
      </c>
      <c r="F22" s="46"/>
      <c r="G22" s="47"/>
      <c r="H22" s="47"/>
    </row>
    <row r="23" spans="1:8" ht="23.25" customHeight="1" thickBot="1" x14ac:dyDescent="0.3">
      <c r="B23" s="91"/>
      <c r="C23" s="91"/>
      <c r="D23" s="54"/>
      <c r="E23" s="45" t="s">
        <v>156</v>
      </c>
      <c r="F23" s="47"/>
      <c r="G23" s="46"/>
      <c r="H23" s="47"/>
    </row>
    <row r="24" spans="1:8" ht="23.25" customHeight="1" thickBot="1" x14ac:dyDescent="0.3">
      <c r="A24" s="19"/>
      <c r="B24" s="90">
        <v>11</v>
      </c>
      <c r="C24" s="90" t="s">
        <v>179</v>
      </c>
      <c r="D24" s="53" t="s">
        <v>180</v>
      </c>
      <c r="E24" s="45" t="s">
        <v>155</v>
      </c>
      <c r="F24" s="46"/>
      <c r="G24" s="47"/>
      <c r="H24" s="47"/>
    </row>
    <row r="25" spans="1:8" ht="23.25" customHeight="1" thickBot="1" x14ac:dyDescent="0.3">
      <c r="A25" s="48"/>
      <c r="B25" s="91"/>
      <c r="C25" s="91"/>
      <c r="D25" s="54"/>
      <c r="E25" s="45" t="s">
        <v>156</v>
      </c>
      <c r="F25" s="47"/>
      <c r="G25" s="46"/>
      <c r="H25" s="47"/>
    </row>
    <row r="26" spans="1:8" ht="23.25" customHeight="1" thickBot="1" x14ac:dyDescent="0.3">
      <c r="A26" s="48"/>
      <c r="B26" s="90">
        <v>12</v>
      </c>
      <c r="C26" s="90" t="s">
        <v>181</v>
      </c>
      <c r="D26" s="53" t="s">
        <v>182</v>
      </c>
      <c r="E26" s="45" t="s">
        <v>155</v>
      </c>
      <c r="F26" s="46"/>
      <c r="G26" s="47"/>
      <c r="H26" s="47"/>
    </row>
    <row r="27" spans="1:8" ht="23.25" customHeight="1" thickBot="1" x14ac:dyDescent="0.3">
      <c r="A27" s="49"/>
      <c r="B27" s="91"/>
      <c r="C27" s="91"/>
      <c r="D27" s="54"/>
      <c r="E27" s="45" t="s">
        <v>156</v>
      </c>
      <c r="F27" s="47"/>
      <c r="G27" s="46"/>
      <c r="H27" s="47"/>
    </row>
    <row r="28" spans="1:8" ht="23.25" customHeight="1" thickBot="1" x14ac:dyDescent="0.3">
      <c r="A28" s="49"/>
      <c r="B28" s="90">
        <v>13</v>
      </c>
      <c r="C28" s="108" t="s">
        <v>183</v>
      </c>
      <c r="D28" s="55" t="s">
        <v>184</v>
      </c>
      <c r="E28" s="50" t="s">
        <v>155</v>
      </c>
      <c r="F28" s="51"/>
      <c r="G28" s="47"/>
      <c r="H28" s="47"/>
    </row>
    <row r="29" spans="1:8" ht="23.25" customHeight="1" thickBot="1" x14ac:dyDescent="0.3">
      <c r="A29" s="49"/>
      <c r="B29" s="91"/>
      <c r="C29" s="109"/>
      <c r="D29" s="56"/>
      <c r="E29" s="50" t="s">
        <v>156</v>
      </c>
      <c r="F29" s="47"/>
      <c r="G29" s="51"/>
      <c r="H29" s="47"/>
    </row>
    <row r="30" spans="1:8" ht="23.25" customHeight="1" thickBot="1" x14ac:dyDescent="0.3">
      <c r="A30" s="49"/>
      <c r="B30" s="108">
        <v>14</v>
      </c>
      <c r="C30" s="90" t="s">
        <v>185</v>
      </c>
      <c r="D30" s="53" t="s">
        <v>186</v>
      </c>
      <c r="E30" s="45" t="s">
        <v>155</v>
      </c>
      <c r="F30" s="46"/>
      <c r="G30" s="47"/>
      <c r="H30" s="47"/>
    </row>
    <row r="31" spans="1:8" ht="23.25" customHeight="1" thickBot="1" x14ac:dyDescent="0.3">
      <c r="A31" s="49"/>
      <c r="B31" s="109"/>
      <c r="C31" s="91"/>
      <c r="D31" s="54"/>
      <c r="E31" s="45" t="s">
        <v>156</v>
      </c>
      <c r="F31" s="47"/>
      <c r="G31" s="46"/>
      <c r="H31" s="47"/>
    </row>
    <row r="32" spans="1:8" ht="23.25" customHeight="1" thickBot="1" x14ac:dyDescent="0.3">
      <c r="A32" s="49"/>
      <c r="B32" s="90">
        <v>15</v>
      </c>
      <c r="C32" s="90" t="s">
        <v>187</v>
      </c>
      <c r="D32" s="53" t="s">
        <v>188</v>
      </c>
      <c r="E32" s="45" t="s">
        <v>155</v>
      </c>
      <c r="F32" s="46"/>
      <c r="G32" s="47"/>
      <c r="H32" s="47"/>
    </row>
    <row r="33" spans="1:8" ht="23.25" customHeight="1" thickBot="1" x14ac:dyDescent="0.3">
      <c r="A33" s="49"/>
      <c r="B33" s="91"/>
      <c r="C33" s="91"/>
      <c r="D33" s="54"/>
      <c r="E33" s="45" t="s">
        <v>156</v>
      </c>
      <c r="F33" s="47"/>
      <c r="G33" s="46"/>
      <c r="H33" s="47"/>
    </row>
    <row r="34" spans="1:8" ht="23.25" customHeight="1" thickBot="1" x14ac:dyDescent="0.3">
      <c r="A34" s="49"/>
      <c r="B34" s="90">
        <v>16</v>
      </c>
      <c r="C34" s="90" t="s">
        <v>189</v>
      </c>
      <c r="D34" s="53" t="s">
        <v>190</v>
      </c>
      <c r="E34" s="45" t="s">
        <v>155</v>
      </c>
      <c r="F34" s="46"/>
      <c r="G34" s="47"/>
      <c r="H34" s="47"/>
    </row>
    <row r="35" spans="1:8" ht="23.25" customHeight="1" thickBot="1" x14ac:dyDescent="0.3">
      <c r="A35" s="49"/>
      <c r="B35" s="91"/>
      <c r="C35" s="91"/>
      <c r="D35" s="54"/>
      <c r="E35" s="45" t="s">
        <v>156</v>
      </c>
      <c r="F35" s="47"/>
      <c r="G35" s="46"/>
      <c r="H35" s="47"/>
    </row>
    <row r="36" spans="1:8" ht="23.25" customHeight="1" thickBot="1" x14ac:dyDescent="0.3">
      <c r="A36" s="49"/>
      <c r="B36" s="90">
        <v>17</v>
      </c>
      <c r="C36" s="90" t="s">
        <v>191</v>
      </c>
      <c r="D36" s="106" t="s">
        <v>192</v>
      </c>
      <c r="E36" s="107"/>
      <c r="F36" s="47"/>
      <c r="G36" s="47"/>
      <c r="H36" s="46"/>
    </row>
    <row r="37" spans="1:8" ht="23.25" customHeight="1" thickBot="1" x14ac:dyDescent="0.3">
      <c r="A37" s="49"/>
      <c r="B37" s="91"/>
      <c r="C37" s="91"/>
      <c r="D37" s="106" t="s">
        <v>193</v>
      </c>
      <c r="E37" s="107"/>
      <c r="F37" s="47"/>
      <c r="G37" s="47"/>
      <c r="H37" s="46"/>
    </row>
    <row r="38" spans="1:8" ht="23.25" customHeight="1" x14ac:dyDescent="0.25">
      <c r="A38" s="49"/>
      <c r="C38" s="89" t="s">
        <v>160</v>
      </c>
      <c r="D38" s="89"/>
      <c r="E38" s="89"/>
    </row>
    <row r="39" spans="1:8" ht="23.25" customHeight="1" x14ac:dyDescent="0.25">
      <c r="C39" s="89"/>
      <c r="D39" s="89"/>
      <c r="E39" s="89"/>
    </row>
    <row r="40" spans="1:8" ht="23.25" customHeight="1" x14ac:dyDescent="0.25">
      <c r="C40" s="89"/>
      <c r="D40" s="89"/>
      <c r="E40" s="89"/>
    </row>
    <row r="41" spans="1:8" ht="23.25" customHeight="1" x14ac:dyDescent="0.25">
      <c r="C41" s="89"/>
      <c r="D41" s="89"/>
      <c r="E41" s="89"/>
    </row>
  </sheetData>
  <mergeCells count="42">
    <mergeCell ref="B2:B3"/>
    <mergeCell ref="C2:C3"/>
    <mergeCell ref="D2:D3"/>
    <mergeCell ref="E2:E3"/>
    <mergeCell ref="F2:H2"/>
    <mergeCell ref="B4:B5"/>
    <mergeCell ref="C4:C5"/>
    <mergeCell ref="B6:B7"/>
    <mergeCell ref="C6:C7"/>
    <mergeCell ref="B8:B9"/>
    <mergeCell ref="C8:C9"/>
    <mergeCell ref="B10:B11"/>
    <mergeCell ref="C10:C11"/>
    <mergeCell ref="B12:B13"/>
    <mergeCell ref="C12:C13"/>
    <mergeCell ref="B14:B15"/>
    <mergeCell ref="C14:C15"/>
    <mergeCell ref="C38:E41"/>
    <mergeCell ref="B16:B17"/>
    <mergeCell ref="C16:C17"/>
    <mergeCell ref="B18:B19"/>
    <mergeCell ref="B20:B21"/>
    <mergeCell ref="C18:C19"/>
    <mergeCell ref="B22:B23"/>
    <mergeCell ref="C20:C21"/>
    <mergeCell ref="B24:B25"/>
    <mergeCell ref="C30:C31"/>
    <mergeCell ref="B34:B35"/>
    <mergeCell ref="C32:C33"/>
    <mergeCell ref="C34:C35"/>
    <mergeCell ref="C22:C23"/>
    <mergeCell ref="B26:B27"/>
    <mergeCell ref="C24:C25"/>
    <mergeCell ref="D36:E36"/>
    <mergeCell ref="D37:E37"/>
    <mergeCell ref="B32:B33"/>
    <mergeCell ref="B28:B29"/>
    <mergeCell ref="C26:C27"/>
    <mergeCell ref="B30:B31"/>
    <mergeCell ref="C28:C29"/>
    <mergeCell ref="B36:B37"/>
    <mergeCell ref="C36:C3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Lisez-moi</vt:lpstr>
      <vt:lpstr>Page de garde</vt:lpstr>
      <vt:lpstr>BPU-DQE Lot n°3</vt:lpstr>
      <vt:lpstr>BATIPRIX-DQE Lot n°3</vt:lpstr>
      <vt:lpstr>Coéfficients lot n°3</vt:lpstr>
      <vt:lpstr>'BPU-DQE Lot n°3'!Zone_d_impression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2025-03-11T13:18:11Z</dcterms:modified>
</cp:coreProperties>
</file>